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一般债资金畅返不畅" sheetId="2" r:id="rId1"/>
    <sheet name="一般债资金县乡道" sheetId="3" r:id="rId2"/>
  </sheets>
  <definedNames>
    <definedName name="_xlnm._FilterDatabase" localSheetId="0" hidden="1">一般债资金畅返不畅!$A$5:$S$144</definedName>
    <definedName name="_xlnm._FilterDatabase" localSheetId="1" hidden="1">一般债资金县乡道!$A$5:$R$13</definedName>
    <definedName name="_xlnm.Print_Titles" localSheetId="0">一般债资金畅返不畅!$3:$4</definedName>
  </definedNames>
  <calcPr calcId="144525"/>
</workbook>
</file>

<file path=xl/sharedStrings.xml><?xml version="1.0" encoding="utf-8"?>
<sst xmlns="http://schemas.openxmlformats.org/spreadsheetml/2006/main" count="995" uniqueCount="522">
  <si>
    <t>附件3</t>
  </si>
  <si>
    <t>洛阳市2019年农村公路村道“畅返不畅”整治一般债资金投资计划表</t>
  </si>
  <si>
    <t>项目所在地区名称</t>
  </si>
  <si>
    <t>路线编码</t>
  </si>
  <si>
    <t>项目名称</t>
  </si>
  <si>
    <t>建设
性质</t>
  </si>
  <si>
    <t>建设规模及标准（公里）</t>
  </si>
  <si>
    <t>建设年限</t>
  </si>
  <si>
    <t>本 年 度 计 划(万元)</t>
  </si>
  <si>
    <t>主要建
设内容</t>
  </si>
  <si>
    <t>项目建成后实现通畅的乡镇（建制村）名称</t>
  </si>
  <si>
    <t>备注</t>
  </si>
  <si>
    <t>序号</t>
  </si>
  <si>
    <t>县(市、区)</t>
  </si>
  <si>
    <t>乡（镇）</t>
  </si>
  <si>
    <t>合计</t>
  </si>
  <si>
    <t>二级</t>
  </si>
  <si>
    <t>三级</t>
  </si>
  <si>
    <t>四级</t>
  </si>
  <si>
    <t>开工年</t>
  </si>
  <si>
    <t>完工年</t>
  </si>
  <si>
    <t>总投资</t>
  </si>
  <si>
    <t>一般债</t>
  </si>
  <si>
    <t>市县
自筹</t>
  </si>
  <si>
    <t>总计</t>
  </si>
  <si>
    <t>栾川县小计</t>
  </si>
  <si>
    <t>栾川县</t>
  </si>
  <si>
    <t>叫河镇</t>
  </si>
  <si>
    <t>C227410324</t>
  </si>
  <si>
    <t>南天门至南泥湖公路</t>
  </si>
  <si>
    <t>改建</t>
  </si>
  <si>
    <t>路基、路面</t>
  </si>
  <si>
    <t>桦树坪村</t>
  </si>
  <si>
    <t>合峪镇</t>
  </si>
  <si>
    <t>Y009410324</t>
  </si>
  <si>
    <t>庙湾至十八盘公路</t>
  </si>
  <si>
    <t>五村村
十八盘村</t>
  </si>
  <si>
    <t>城关镇</t>
  </si>
  <si>
    <t>C027410324</t>
  </si>
  <si>
    <t>城寺沟桥至下槽公路</t>
  </si>
  <si>
    <t>上河南村</t>
  </si>
  <si>
    <t>C553410324</t>
  </si>
  <si>
    <t>大洼口至造纸沟口公路</t>
  </si>
  <si>
    <t>砭上村</t>
  </si>
  <si>
    <t>V501410324</t>
  </si>
  <si>
    <t>滴水沟口至滴水沟公路（二期）</t>
  </si>
  <si>
    <t>康庄村</t>
  </si>
  <si>
    <t>C518410324</t>
  </si>
  <si>
    <t>黄土岭村村道</t>
  </si>
  <si>
    <t>黄土岭村</t>
  </si>
  <si>
    <t>C193410324</t>
  </si>
  <si>
    <t>酒店村村道</t>
  </si>
  <si>
    <t>酒店村</t>
  </si>
  <si>
    <t>潭头镇</t>
  </si>
  <si>
    <t>C268410324</t>
  </si>
  <si>
    <t>赵庄村村道</t>
  </si>
  <si>
    <t>赵庄村</t>
  </si>
  <si>
    <t>洛宁县小计</t>
  </si>
  <si>
    <t>洛宁县</t>
  </si>
  <si>
    <t>底张乡</t>
  </si>
  <si>
    <t>C356410328</t>
  </si>
  <si>
    <t>桥梁引线</t>
  </si>
  <si>
    <t>石井头村</t>
  </si>
  <si>
    <t>河底镇</t>
  </si>
  <si>
    <t>C249410328</t>
  </si>
  <si>
    <t>茶坊村道</t>
  </si>
  <si>
    <t>茶房村</t>
  </si>
  <si>
    <t>CB42410328</t>
  </si>
  <si>
    <t>城头-陕庄</t>
  </si>
  <si>
    <t>城头村</t>
  </si>
  <si>
    <t>涧口乡</t>
  </si>
  <si>
    <t>CX48410328</t>
  </si>
  <si>
    <t>新安虎线-洪崖</t>
  </si>
  <si>
    <t>洪崖村</t>
  </si>
  <si>
    <t>罗岭乡</t>
  </si>
  <si>
    <t>CX08410328</t>
  </si>
  <si>
    <t>皮坡村道</t>
  </si>
  <si>
    <t>皮坡村</t>
  </si>
  <si>
    <t>赵村镇</t>
  </si>
  <si>
    <t>C153410328</t>
  </si>
  <si>
    <t>光阳-上沟</t>
  </si>
  <si>
    <t>土桥村</t>
  </si>
  <si>
    <t>V213410328</t>
  </si>
  <si>
    <t>中沟-新安虎线</t>
  </si>
  <si>
    <t>中沟村</t>
  </si>
  <si>
    <t>小界乡</t>
  </si>
  <si>
    <t>CF10410328</t>
  </si>
  <si>
    <t>石窑村道</t>
  </si>
  <si>
    <t>石窑村</t>
  </si>
  <si>
    <t>长水镇</t>
  </si>
  <si>
    <t>C694410328</t>
  </si>
  <si>
    <t>后湾村道</t>
  </si>
  <si>
    <t>后湾村</t>
  </si>
  <si>
    <t>景阳镇</t>
  </si>
  <si>
    <t>V140410328</t>
  </si>
  <si>
    <t>南洞-新安虎线</t>
  </si>
  <si>
    <t>南洞村</t>
  </si>
  <si>
    <t>城郊乡</t>
  </si>
  <si>
    <t>C395410328</t>
  </si>
  <si>
    <t>冀庄村道</t>
  </si>
  <si>
    <t>冀庄村</t>
  </si>
  <si>
    <t>K023410328</t>
  </si>
  <si>
    <t>平峪村道</t>
  </si>
  <si>
    <t>平峪村</t>
  </si>
  <si>
    <t>上戈镇</t>
  </si>
  <si>
    <t>Y090410328</t>
  </si>
  <si>
    <t>南丈村道</t>
  </si>
  <si>
    <t>南丈村</t>
  </si>
  <si>
    <t>马店镇</t>
  </si>
  <si>
    <t>C115410328</t>
  </si>
  <si>
    <t>马沙线-石门</t>
  </si>
  <si>
    <t>石门</t>
  </si>
  <si>
    <t>CH07410328</t>
  </si>
  <si>
    <t>赵村村道</t>
  </si>
  <si>
    <t>赵村村</t>
  </si>
  <si>
    <t>C128410328</t>
  </si>
  <si>
    <t>大卢线-石佛山</t>
  </si>
  <si>
    <t>蛇沟村</t>
  </si>
  <si>
    <t>Y122410328</t>
  </si>
  <si>
    <t>磨兴线-马营山</t>
  </si>
  <si>
    <t>马营山</t>
  </si>
  <si>
    <t>Y010410328</t>
  </si>
  <si>
    <t>五里庙村道</t>
  </si>
  <si>
    <t>五里庙</t>
  </si>
  <si>
    <t>兴华镇</t>
  </si>
  <si>
    <t>C180410328</t>
  </si>
  <si>
    <t>虞灵线-西坡</t>
  </si>
  <si>
    <t>西坡</t>
  </si>
  <si>
    <t>CX46410328</t>
  </si>
  <si>
    <t>西方村-新安虎线</t>
  </si>
  <si>
    <t>西方村村</t>
  </si>
  <si>
    <t>C284410328</t>
  </si>
  <si>
    <t>庄上村道</t>
  </si>
  <si>
    <t>庄上村</t>
  </si>
  <si>
    <t>陈吴乡</t>
  </si>
  <si>
    <t>C410410328</t>
  </si>
  <si>
    <t>高大线-禄北</t>
  </si>
  <si>
    <t>禄北村</t>
  </si>
  <si>
    <t>回族镇</t>
  </si>
  <si>
    <t>C015410328</t>
  </si>
  <si>
    <t>大卢线-王东12组</t>
  </si>
  <si>
    <t>王东村</t>
  </si>
  <si>
    <t>嵩县小计</t>
  </si>
  <si>
    <t>嵩县</t>
  </si>
  <si>
    <t>库区乡</t>
  </si>
  <si>
    <t>CB61</t>
  </si>
  <si>
    <t>吴村-龙驹</t>
  </si>
  <si>
    <t>吴村</t>
  </si>
  <si>
    <t>CK54</t>
  </si>
  <si>
    <t>崇都社区－柏坡</t>
  </si>
  <si>
    <t>柏坡村</t>
  </si>
  <si>
    <t>闫庄镇</t>
  </si>
  <si>
    <t>CB52</t>
  </si>
  <si>
    <t>闫毛路</t>
  </si>
  <si>
    <t>毛庄村</t>
  </si>
  <si>
    <t>大章镇</t>
  </si>
  <si>
    <t>C017</t>
  </si>
  <si>
    <t>学村村道</t>
  </si>
  <si>
    <t>学村</t>
  </si>
  <si>
    <t>C012</t>
  </si>
  <si>
    <t>北园村道</t>
  </si>
  <si>
    <t>北园村</t>
  </si>
  <si>
    <t>旧县镇</t>
  </si>
  <si>
    <t>CC37</t>
  </si>
  <si>
    <t>上川村道</t>
  </si>
  <si>
    <t>上川村</t>
  </si>
  <si>
    <t>CC19</t>
  </si>
  <si>
    <t>寺上塔坪组道路</t>
  </si>
  <si>
    <t>寺上村</t>
  </si>
  <si>
    <t>新安县小计</t>
  </si>
  <si>
    <t>新安县</t>
  </si>
  <si>
    <t>石寺镇</t>
  </si>
  <si>
    <t>CA40410323</t>
  </si>
  <si>
    <t>窑院村（西沟赫家-窑院村）道路</t>
  </si>
  <si>
    <t>窑院村</t>
  </si>
  <si>
    <t>CA55410323</t>
  </si>
  <si>
    <t>西沟村（南石线-棠子沟）道路</t>
  </si>
  <si>
    <t>西沟村</t>
  </si>
  <si>
    <t>CA44410323</t>
  </si>
  <si>
    <t>下孤灯村（上南坡-云顶）道路</t>
  </si>
  <si>
    <t>下孤灯</t>
  </si>
  <si>
    <t>仓头镇</t>
  </si>
  <si>
    <t>Y052410323</t>
  </si>
  <si>
    <t>赵沟村道</t>
  </si>
  <si>
    <t>赵沟村</t>
  </si>
  <si>
    <t>Y040410323</t>
  </si>
  <si>
    <t>仓鹰线道路</t>
  </si>
  <si>
    <t>王村村</t>
  </si>
  <si>
    <t>北冶镇</t>
  </si>
  <si>
    <t>Y031410323</t>
  </si>
  <si>
    <t>东沟村（牛石线安桥-东沟村部南）道路</t>
  </si>
  <si>
    <t>东沟村</t>
  </si>
  <si>
    <t>C492410323</t>
  </si>
  <si>
    <t>涧沟村主干道</t>
  </si>
  <si>
    <t>涧沟村</t>
  </si>
  <si>
    <t>磁涧镇</t>
  </si>
  <si>
    <t>C117410323</t>
  </si>
  <si>
    <t>磁铁路口至北洼路口道路</t>
  </si>
  <si>
    <t>赵洼村</t>
  </si>
  <si>
    <t>正村镇</t>
  </si>
  <si>
    <t>Y033410323</t>
  </si>
  <si>
    <t>古村村（寺太线--古村老村部）</t>
  </si>
  <si>
    <t>路面</t>
  </si>
  <si>
    <t>古村村</t>
  </si>
  <si>
    <t>C881410323</t>
  </si>
  <si>
    <t>东郭峪村（东郭峪村--西郭峪村道）</t>
  </si>
  <si>
    <t>东郭峪村</t>
  </si>
  <si>
    <t>石井镇</t>
  </si>
  <si>
    <t>Y042410323</t>
  </si>
  <si>
    <t>安里至郭凹道路</t>
  </si>
  <si>
    <t>安里、郭凹</t>
  </si>
  <si>
    <t>X153410323</t>
  </si>
  <si>
    <t>山沃-杨家庄道路</t>
  </si>
  <si>
    <t>杨家庄村</t>
  </si>
  <si>
    <t>铁门镇</t>
  </si>
  <si>
    <t>CC24410323</t>
  </si>
  <si>
    <t>云顶村（云顶村部至云顶南坡组）道路</t>
  </si>
  <si>
    <t>云顶村</t>
  </si>
  <si>
    <t>Y035410323</t>
  </si>
  <si>
    <t>土古洞村（产业集聚区南环路至土古洞村大弯）公路</t>
  </si>
  <si>
    <t>土古洞村</t>
  </si>
  <si>
    <t>CE42410323</t>
  </si>
  <si>
    <t>下羊义村（310国道至水塔）道路</t>
  </si>
  <si>
    <t>下羊义村</t>
  </si>
  <si>
    <t>CC31410323</t>
  </si>
  <si>
    <t>芦院村（310国道三岔路口至机械厂门口）道路</t>
  </si>
  <si>
    <t>芦院村</t>
  </si>
  <si>
    <t>CC34410323</t>
  </si>
  <si>
    <t>沟头村矿山路公路</t>
  </si>
  <si>
    <t>沟头村</t>
  </si>
  <si>
    <t>Y013410323</t>
  </si>
  <si>
    <t>铁门至辛庄</t>
  </si>
  <si>
    <t>辛庄村</t>
  </si>
  <si>
    <t>五头镇</t>
  </si>
  <si>
    <t>Y012410323</t>
  </si>
  <si>
    <t>五包路</t>
  </si>
  <si>
    <t>河北村、包沟村</t>
  </si>
  <si>
    <t>C337410323</t>
  </si>
  <si>
    <t>尚庄村（尚庄村-大洼桥）</t>
  </si>
  <si>
    <t>尚庄村</t>
  </si>
  <si>
    <t>C389410323</t>
  </si>
  <si>
    <t>五头社区（五头社区-烈士陵园）</t>
  </si>
  <si>
    <t>五头社区</t>
  </si>
  <si>
    <t>青要山镇</t>
  </si>
  <si>
    <t>Y036410323</t>
  </si>
  <si>
    <t>曹大线（前河龙爪沟-前河与小沟界）</t>
  </si>
  <si>
    <t>前河村</t>
  </si>
  <si>
    <t>C745410323</t>
  </si>
  <si>
    <t>曹村（银西岭-陈家）</t>
  </si>
  <si>
    <t>曹村</t>
  </si>
  <si>
    <t>孟津县小计</t>
  </si>
  <si>
    <t>孟津县</t>
  </si>
  <si>
    <t>朝阳镇</t>
  </si>
  <si>
    <t>V521410322</t>
  </si>
  <si>
    <t>伯乐村道</t>
  </si>
  <si>
    <t>伯乐</t>
  </si>
  <si>
    <t>送庄镇</t>
  </si>
  <si>
    <t>CB48410322</t>
  </si>
  <si>
    <t>梁凹村道</t>
  </si>
  <si>
    <t>梁凹</t>
  </si>
  <si>
    <t>CZ12410322</t>
  </si>
  <si>
    <t>朱寨村道</t>
  </si>
  <si>
    <t>朱寨</t>
  </si>
  <si>
    <t>K024410322</t>
  </si>
  <si>
    <t>十里村道</t>
  </si>
  <si>
    <t>十里</t>
  </si>
  <si>
    <t>C301410322</t>
  </si>
  <si>
    <t>崔窑村道</t>
  </si>
  <si>
    <t>崔窑</t>
  </si>
  <si>
    <t>会盟镇</t>
  </si>
  <si>
    <t>V522410322</t>
  </si>
  <si>
    <t>油坊小梁村-会小路</t>
  </si>
  <si>
    <t>油坊小梁村</t>
  </si>
  <si>
    <t>白鹤镇</t>
  </si>
  <si>
    <t>V523410322</t>
  </si>
  <si>
    <t>马院村道</t>
  </si>
  <si>
    <t>马院</t>
  </si>
  <si>
    <t>V072410322</t>
  </si>
  <si>
    <t>南石山村道</t>
  </si>
  <si>
    <t>南石山</t>
  </si>
  <si>
    <t>常袋镇</t>
  </si>
  <si>
    <t>V524410322</t>
  </si>
  <si>
    <t>杨沟村道</t>
  </si>
  <si>
    <t>杨沟</t>
  </si>
  <si>
    <t>V528410322</t>
  </si>
  <si>
    <t>白常路-东小凡</t>
  </si>
  <si>
    <t>东小凡</t>
  </si>
  <si>
    <t>会盟、白鹤</t>
  </si>
  <si>
    <t>V526410322</t>
  </si>
  <si>
    <t>雷河——台荫</t>
  </si>
  <si>
    <t>雷河、下古、台荫等</t>
  </si>
  <si>
    <t>平乐镇</t>
  </si>
  <si>
    <t>V527410322</t>
  </si>
  <si>
    <t>吕庙-省道常符线</t>
  </si>
  <si>
    <t>吕庙</t>
  </si>
  <si>
    <t>小浪底</t>
  </si>
  <si>
    <t>C916410322</t>
  </si>
  <si>
    <t>明达村道</t>
  </si>
  <si>
    <t>明达</t>
  </si>
  <si>
    <t>CC734410322</t>
  </si>
  <si>
    <t>朱仓村道</t>
  </si>
  <si>
    <t>朱仓</t>
  </si>
  <si>
    <t>V607410322</t>
  </si>
  <si>
    <t>陆村-雷河水口</t>
  </si>
  <si>
    <t>陆村、雷河</t>
  </si>
  <si>
    <t>V519410322</t>
  </si>
  <si>
    <t>小集村道</t>
  </si>
  <si>
    <t>小集</t>
  </si>
  <si>
    <t>V882410322</t>
  </si>
  <si>
    <t>柿林村道</t>
  </si>
  <si>
    <t>柿林</t>
  </si>
  <si>
    <t>偃师市小计</t>
  </si>
  <si>
    <t>偃师市</t>
  </si>
  <si>
    <t>岳滩镇</t>
  </si>
  <si>
    <t>C251410381</t>
  </si>
  <si>
    <t>喂北村道</t>
  </si>
  <si>
    <t>喂北村</t>
  </si>
  <si>
    <t>顾县镇</t>
  </si>
  <si>
    <t>C318410381</t>
  </si>
  <si>
    <t>中宫底村道</t>
  </si>
  <si>
    <t>中宫底</t>
  </si>
  <si>
    <t>C323410381</t>
  </si>
  <si>
    <t>史家湾村道</t>
  </si>
  <si>
    <t>史家湾</t>
  </si>
  <si>
    <t>C322410381</t>
  </si>
  <si>
    <t>西宫底村道</t>
  </si>
  <si>
    <t>西宫底</t>
  </si>
  <si>
    <t>大口镇</t>
  </si>
  <si>
    <t>C542410381</t>
  </si>
  <si>
    <t>曹寨村道</t>
  </si>
  <si>
    <t>路面路基</t>
  </si>
  <si>
    <t>曹寨村</t>
  </si>
  <si>
    <t>翟镇</t>
  </si>
  <si>
    <t>C278410381</t>
  </si>
  <si>
    <t>前王出村路</t>
  </si>
  <si>
    <t>路基路面</t>
  </si>
  <si>
    <t>翟镇前王</t>
  </si>
  <si>
    <t>山化镇</t>
  </si>
  <si>
    <t>C233410381</t>
  </si>
  <si>
    <t>王窑寨沟路</t>
  </si>
  <si>
    <t>王窑村</t>
  </si>
  <si>
    <t>C020410381</t>
  </si>
  <si>
    <t>东屯村道</t>
  </si>
  <si>
    <t>东屯村</t>
  </si>
  <si>
    <t>C235410381</t>
  </si>
  <si>
    <t>汤泉新区路</t>
  </si>
  <si>
    <t>汤泉村</t>
  </si>
  <si>
    <t>府店镇</t>
  </si>
  <si>
    <t>C617410381</t>
  </si>
  <si>
    <t>安乐村</t>
  </si>
  <si>
    <t>安乐7组2组</t>
  </si>
  <si>
    <t>C479410381</t>
  </si>
  <si>
    <t>东管茅村道</t>
  </si>
  <si>
    <t>西管茅、马村、西口孜</t>
  </si>
  <si>
    <t>缑氏镇</t>
  </si>
  <si>
    <t>C372410381</t>
  </si>
  <si>
    <t>贾屯村村道</t>
  </si>
  <si>
    <t>贾屯村</t>
  </si>
  <si>
    <t>伊滨区小计</t>
  </si>
  <si>
    <t>伊滨区</t>
  </si>
  <si>
    <t>庞村镇</t>
  </si>
  <si>
    <t>C251410309</t>
  </si>
  <si>
    <t>军屯村道</t>
  </si>
  <si>
    <t>军屯村</t>
  </si>
  <si>
    <t>寇店镇</t>
  </si>
  <si>
    <t>C130410309</t>
  </si>
  <si>
    <t>李家寨村道</t>
  </si>
  <si>
    <t>李家寨村</t>
  </si>
  <si>
    <t>佃庄镇</t>
  </si>
  <si>
    <t>C056410309</t>
  </si>
  <si>
    <t>碑楼村村道</t>
  </si>
  <si>
    <t>碑楼村</t>
  </si>
  <si>
    <t>李村镇</t>
  </si>
  <si>
    <t>C095410309</t>
  </si>
  <si>
    <t>袁沟村道</t>
  </si>
  <si>
    <t>袁沟村</t>
  </si>
  <si>
    <t>诸葛镇</t>
  </si>
  <si>
    <t>C106410309</t>
  </si>
  <si>
    <t>杨沟村</t>
  </si>
  <si>
    <t>C131410309</t>
  </si>
  <si>
    <t>水泉村道</t>
  </si>
  <si>
    <t>水泉村</t>
  </si>
  <si>
    <t>C151410309</t>
  </si>
  <si>
    <t>五龙村道</t>
  </si>
  <si>
    <t>五龙村</t>
  </si>
  <si>
    <t>C026410309</t>
  </si>
  <si>
    <t>梁村村道</t>
  </si>
  <si>
    <t>梁村</t>
  </si>
  <si>
    <t>C019410309</t>
  </si>
  <si>
    <t>东大郊村道</t>
  </si>
  <si>
    <t>东大郊村</t>
  </si>
  <si>
    <t>汝阳县小计</t>
  </si>
  <si>
    <t>汝阳县</t>
  </si>
  <si>
    <t>靳村乡</t>
  </si>
  <si>
    <t>沙沟村村道</t>
  </si>
  <si>
    <t>沙沟村</t>
  </si>
  <si>
    <t>高新区小计</t>
  </si>
  <si>
    <t>高新区</t>
  </si>
  <si>
    <t>孙旗屯乡</t>
  </si>
  <si>
    <t>后五龙沟村村道</t>
  </si>
  <si>
    <t>后五龙沟村</t>
  </si>
  <si>
    <t>伊川县小计</t>
  </si>
  <si>
    <t>伊川县</t>
  </si>
  <si>
    <t>吕店镇</t>
  </si>
  <si>
    <t>C305410329</t>
  </si>
  <si>
    <t>邢坡村至彭江路</t>
  </si>
  <si>
    <t>邢坡村</t>
  </si>
  <si>
    <t>宜阳县小计</t>
  </si>
  <si>
    <t>宜阳县</t>
  </si>
  <si>
    <t>樊村镇</t>
  </si>
  <si>
    <t>C634410327</t>
  </si>
  <si>
    <t>曹里河村道路</t>
  </si>
  <si>
    <t>里河</t>
  </si>
  <si>
    <t>高村镇</t>
  </si>
  <si>
    <t>C439410327</t>
  </si>
  <si>
    <t>平原村道路</t>
  </si>
  <si>
    <t>平原</t>
  </si>
  <si>
    <t>Y014410327</t>
  </si>
  <si>
    <t>孔昌村道路</t>
  </si>
  <si>
    <t>孔昌</t>
  </si>
  <si>
    <t>韩城镇</t>
  </si>
  <si>
    <t>Y017410327</t>
  </si>
  <si>
    <t>八官线(仁厚)至滨河北路</t>
  </si>
  <si>
    <t>仁厚</t>
  </si>
  <si>
    <t>Y024410327</t>
  </si>
  <si>
    <t>窑上村道路</t>
  </si>
  <si>
    <t>窑上</t>
  </si>
  <si>
    <t>花果山乡</t>
  </si>
  <si>
    <t>C967410327</t>
  </si>
  <si>
    <t>花山村道路</t>
  </si>
  <si>
    <t>花山</t>
  </si>
  <si>
    <t>锦屏镇</t>
  </si>
  <si>
    <t>Y054410327</t>
  </si>
  <si>
    <t>焦家凹村道路</t>
  </si>
  <si>
    <t>焦家洼</t>
  </si>
  <si>
    <t>Y055410327</t>
  </si>
  <si>
    <t>乔岩村道路</t>
  </si>
  <si>
    <t>乔岩</t>
  </si>
  <si>
    <t>莲庄镇</t>
  </si>
  <si>
    <t>C893410327</t>
  </si>
  <si>
    <t>养马村道路</t>
  </si>
  <si>
    <t>养马</t>
  </si>
  <si>
    <t>三乡镇</t>
  </si>
  <si>
    <t>Y056410327</t>
  </si>
  <si>
    <t>马湾村道路</t>
  </si>
  <si>
    <t>马湾</t>
  </si>
  <si>
    <t>盐镇乡</t>
  </si>
  <si>
    <t>C134410327</t>
  </si>
  <si>
    <t>北召村道路</t>
  </si>
  <si>
    <t>北召</t>
  </si>
  <si>
    <t>Y066410327</t>
  </si>
  <si>
    <t>西沟村道路</t>
  </si>
  <si>
    <t>西沟</t>
  </si>
  <si>
    <t>柳泉镇</t>
  </si>
  <si>
    <t>C259410327</t>
  </si>
  <si>
    <t>上平凹至上麽村道路</t>
  </si>
  <si>
    <t>水兑</t>
  </si>
  <si>
    <t>上观乡</t>
  </si>
  <si>
    <t>Y011410327</t>
  </si>
  <si>
    <t>西王沟村道路</t>
  </si>
  <si>
    <t>西王沟</t>
  </si>
  <si>
    <t>C934410327</t>
  </si>
  <si>
    <t>上观西村道路</t>
  </si>
  <si>
    <t>上观</t>
  </si>
  <si>
    <t>董王庄乡</t>
  </si>
  <si>
    <t>C787410327</t>
  </si>
  <si>
    <t>崔岭、白土凹道路</t>
  </si>
  <si>
    <t>左沟</t>
  </si>
  <si>
    <t>C794410327</t>
  </si>
  <si>
    <t>马家河、下河道路</t>
  </si>
  <si>
    <t>方村</t>
  </si>
  <si>
    <t>C648410327</t>
  </si>
  <si>
    <t>冯村、李寨岭道路</t>
  </si>
  <si>
    <t>冯村</t>
  </si>
  <si>
    <t>Y047410327</t>
  </si>
  <si>
    <t>陡沟村道道路</t>
  </si>
  <si>
    <t>陡沟</t>
  </si>
  <si>
    <t>C302410327</t>
  </si>
  <si>
    <t>沙漠道路</t>
  </si>
  <si>
    <t>沙漠</t>
  </si>
  <si>
    <t>香鹿山镇</t>
  </si>
  <si>
    <t>C005410327</t>
  </si>
  <si>
    <t>叶庄道路</t>
  </si>
  <si>
    <t>叶庄</t>
  </si>
  <si>
    <t>C143410327</t>
  </si>
  <si>
    <t>盐高后沟道路</t>
  </si>
  <si>
    <t>盐高村</t>
  </si>
  <si>
    <t>赵堡镇</t>
  </si>
  <si>
    <t>VA01410327</t>
  </si>
  <si>
    <t>坡底村村道</t>
  </si>
  <si>
    <t>坡底村</t>
  </si>
  <si>
    <t>高村乡</t>
  </si>
  <si>
    <t>VA02410327</t>
  </si>
  <si>
    <t>汪汴村村道</t>
  </si>
  <si>
    <t>汪汴村</t>
  </si>
  <si>
    <t>白杨镇</t>
  </si>
  <si>
    <t>Y049410327</t>
  </si>
  <si>
    <t>石板沟村村道</t>
  </si>
  <si>
    <t>石板沟村</t>
  </si>
  <si>
    <t>Y077410327</t>
  </si>
  <si>
    <t>会南、会北道路</t>
  </si>
  <si>
    <t>杨庄</t>
  </si>
  <si>
    <t>附件4</t>
  </si>
  <si>
    <t>洛阳市2019年农村公路一般债资金县乡道投资计划表</t>
  </si>
  <si>
    <t>Y010410381</t>
  </si>
  <si>
    <t>佛来线</t>
  </si>
  <si>
    <t>X004410381</t>
  </si>
  <si>
    <t>顾刘路</t>
  </si>
  <si>
    <t>吉利区小计</t>
  </si>
  <si>
    <t>吉利区</t>
  </si>
  <si>
    <t>西霞院街道</t>
  </si>
  <si>
    <t>X022410306</t>
  </si>
  <si>
    <t>柴送路改建</t>
  </si>
  <si>
    <t>柴河村</t>
  </si>
  <si>
    <t>Y012410309</t>
  </si>
  <si>
    <t>倪相路岳洛路至河堤段</t>
  </si>
  <si>
    <t xml:space="preserve"> </t>
  </si>
  <si>
    <t>庞村镇
寇店镇</t>
  </si>
  <si>
    <t>X012410309</t>
  </si>
  <si>
    <t>掘丁路顾龙路至老府金线段</t>
  </si>
  <si>
    <t>庞村镇、寇店镇</t>
  </si>
  <si>
    <t>注：本表一般债补助资金为实际执行数，总投资由各地根据相关部门审核意见据实确定。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</si>
</sst>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等线"/>
      <charset val="134"/>
      <scheme val="minor"/>
    </font>
    <font>
      <b/>
      <sz val="14"/>
      <color theme="1"/>
      <name val="黑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sz val="9"/>
      <name val="等线"/>
      <charset val="134"/>
      <scheme val="minor"/>
    </font>
    <font>
      <sz val="10"/>
      <name val="Arial"/>
      <charset val="134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3" fillId="0" borderId="0"/>
    <xf numFmtId="0" fontId="0" fillId="28" borderId="12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9" fillId="0" borderId="0">
      <alignment vertical="center"/>
    </xf>
    <xf numFmtId="0" fontId="27" fillId="0" borderId="8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34" fillId="33" borderId="13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0" borderId="0"/>
    <xf numFmtId="0" fontId="19" fillId="2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0" borderId="0"/>
    <xf numFmtId="0" fontId="19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5" fillId="0" borderId="0">
      <alignment vertical="center"/>
    </xf>
    <xf numFmtId="0" fontId="29" fillId="0" borderId="0"/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Fill="1" applyBorder="1">
      <alignment vertical="center"/>
    </xf>
    <xf numFmtId="0" fontId="4" fillId="0" borderId="4" xfId="2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2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4" xfId="2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7" fillId="0" borderId="4" xfId="54" applyFont="1" applyFill="1" applyBorder="1" applyAlignment="1">
      <alignment horizontal="center" vertical="center" wrapText="1"/>
    </xf>
    <xf numFmtId="0" fontId="6" fillId="0" borderId="4" xfId="54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11" fillId="0" borderId="4" xfId="0" applyFont="1" applyFill="1" applyBorder="1">
      <alignment vertical="center"/>
    </xf>
    <xf numFmtId="0" fontId="6" fillId="0" borderId="4" xfId="46" applyNumberFormat="1" applyFont="1" applyFill="1" applyBorder="1" applyAlignment="1">
      <alignment horizontal="center" vertical="center" wrapText="1"/>
    </xf>
    <xf numFmtId="0" fontId="3" fillId="0" borderId="4" xfId="55" applyFont="1" applyFill="1" applyBorder="1" applyAlignment="1">
      <alignment horizontal="center" vertical="center"/>
    </xf>
    <xf numFmtId="0" fontId="5" fillId="0" borderId="4" xfId="46" applyFont="1" applyFill="1" applyBorder="1" applyAlignment="1">
      <alignment horizontal="center" vertical="center" wrapText="1"/>
    </xf>
    <xf numFmtId="0" fontId="7" fillId="0" borderId="4" xfId="46" applyFont="1" applyFill="1" applyBorder="1" applyAlignment="1">
      <alignment horizontal="center" vertical="center" wrapText="1"/>
    </xf>
    <xf numFmtId="0" fontId="7" fillId="0" borderId="4" xfId="46" applyNumberFormat="1" applyFont="1" applyFill="1" applyBorder="1" applyAlignment="1">
      <alignment horizontal="center" vertical="center" wrapText="1"/>
    </xf>
    <xf numFmtId="0" fontId="10" fillId="0" borderId="4" xfId="0" applyFont="1" applyFill="1" applyBorder="1">
      <alignment vertical="center"/>
    </xf>
    <xf numFmtId="0" fontId="12" fillId="0" borderId="4" xfId="0" applyFont="1" applyBorder="1" applyAlignment="1">
      <alignment horizontal="center" vertical="center"/>
    </xf>
    <xf numFmtId="0" fontId="7" fillId="2" borderId="4" xfId="55" applyFont="1" applyFill="1" applyBorder="1" applyAlignment="1">
      <alignment horizontal="center" vertical="center"/>
    </xf>
    <xf numFmtId="0" fontId="7" fillId="2" borderId="4" xfId="46" applyFont="1" applyFill="1" applyBorder="1" applyAlignment="1">
      <alignment horizontal="center" vertical="center" wrapText="1"/>
    </xf>
    <xf numFmtId="0" fontId="7" fillId="0" borderId="4" xfId="55" applyFont="1" applyFill="1" applyBorder="1" applyAlignment="1">
      <alignment horizontal="center" vertical="center"/>
    </xf>
    <xf numFmtId="0" fontId="12" fillId="0" borderId="4" xfId="0" applyFont="1" applyFill="1" applyBorder="1">
      <alignment vertical="center"/>
    </xf>
    <xf numFmtId="0" fontId="7" fillId="0" borderId="4" xfId="54" applyFont="1" applyFill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7" fillId="2" borderId="4" xfId="0" applyFont="1" applyFill="1" applyBorder="1" applyAlignment="1">
      <alignment horizontal="center" vertical="center"/>
    </xf>
    <xf numFmtId="0" fontId="3" fillId="2" borderId="4" xfId="55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4" xfId="53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7" fillId="0" borderId="4" xfId="53" applyFont="1" applyFill="1" applyBorder="1" applyAlignment="1">
      <alignment horizontal="center" vertical="center" wrapText="1"/>
    </xf>
    <xf numFmtId="0" fontId="7" fillId="0" borderId="4" xfId="46" applyFont="1" applyFill="1" applyBorder="1" applyAlignment="1">
      <alignment horizontal="center" vertical="center"/>
    </xf>
    <xf numFmtId="0" fontId="10" fillId="0" borderId="4" xfId="0" applyFont="1" applyBorder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常规 3 2" xfId="42"/>
    <cellStyle name="强调文字颜色 4" xfId="43" builtinId="41"/>
    <cellStyle name="20% - 强调文字颜色 4" xfId="44" builtinId="42"/>
    <cellStyle name="40% - 强调文字颜色 4" xfId="45" builtinId="43"/>
    <cellStyle name="常规 3 3" xfId="46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9 2" xfId="55"/>
  </cellStyles>
  <dxfs count="2">
    <dxf>
      <font>
        <b val="1"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144"/>
  <sheetViews>
    <sheetView tabSelected="1" workbookViewId="0">
      <selection activeCell="A5" sqref="$A5:$XFD5"/>
    </sheetView>
  </sheetViews>
  <sheetFormatPr defaultColWidth="8.87962962962963" defaultRowHeight="13.8"/>
  <cols>
    <col min="1" max="1" width="5.12962962962963" style="19" customWidth="1"/>
    <col min="2" max="2" width="11.1296296296296" customWidth="1"/>
    <col min="3" max="3" width="8.37962962962963" customWidth="1"/>
    <col min="4" max="4" width="10.1296296296296" customWidth="1"/>
    <col min="5" max="5" width="22.6296296296296" customWidth="1"/>
    <col min="6" max="6" width="6.75" customWidth="1"/>
    <col min="7" max="7" width="6.62962962962963" customWidth="1"/>
    <col min="8" max="8" width="5.5" customWidth="1"/>
    <col min="9" max="9" width="6.12962962962963" customWidth="1"/>
    <col min="10" max="10" width="6.62962962962963" customWidth="1"/>
    <col min="11" max="12" width="7.12962962962963" customWidth="1"/>
    <col min="14" max="14" width="7.12962962962963" customWidth="1"/>
    <col min="15" max="15" width="6.87962962962963" customWidth="1"/>
    <col min="17" max="17" width="13.3796296296296" customWidth="1"/>
  </cols>
  <sheetData>
    <row r="1" ht="17.4" spans="1:2">
      <c r="A1" s="2" t="s">
        <v>0</v>
      </c>
      <c r="B1" s="2"/>
    </row>
    <row r="2" s="1" customFormat="1" ht="22.2" spans="1:18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="1" customFormat="1" ht="21" customHeight="1" spans="1:18">
      <c r="A3" s="6" t="s">
        <v>2</v>
      </c>
      <c r="B3" s="6"/>
      <c r="C3" s="6"/>
      <c r="D3" s="6" t="s">
        <v>3</v>
      </c>
      <c r="E3" s="7" t="s">
        <v>4</v>
      </c>
      <c r="F3" s="6" t="s">
        <v>5</v>
      </c>
      <c r="G3" s="6" t="s">
        <v>6</v>
      </c>
      <c r="H3" s="6"/>
      <c r="I3" s="6"/>
      <c r="J3" s="6"/>
      <c r="K3" s="6" t="s">
        <v>7</v>
      </c>
      <c r="L3" s="6"/>
      <c r="M3" s="6" t="s">
        <v>8</v>
      </c>
      <c r="N3" s="6"/>
      <c r="O3" s="6"/>
      <c r="P3" s="6" t="s">
        <v>9</v>
      </c>
      <c r="Q3" s="6" t="s">
        <v>10</v>
      </c>
      <c r="R3" s="7" t="s">
        <v>11</v>
      </c>
    </row>
    <row r="4" s="1" customFormat="1" ht="21" customHeight="1" spans="1:18">
      <c r="A4" s="6" t="s">
        <v>12</v>
      </c>
      <c r="B4" s="6" t="s">
        <v>13</v>
      </c>
      <c r="C4" s="6" t="s">
        <v>14</v>
      </c>
      <c r="D4" s="6"/>
      <c r="E4" s="7"/>
      <c r="F4" s="6"/>
      <c r="G4" s="6" t="s">
        <v>15</v>
      </c>
      <c r="H4" s="6" t="s">
        <v>16</v>
      </c>
      <c r="I4" s="6" t="s">
        <v>17</v>
      </c>
      <c r="J4" s="6" t="s">
        <v>18</v>
      </c>
      <c r="K4" s="6" t="s">
        <v>19</v>
      </c>
      <c r="L4" s="6" t="s">
        <v>20</v>
      </c>
      <c r="M4" s="6" t="s">
        <v>21</v>
      </c>
      <c r="N4" s="6" t="s">
        <v>22</v>
      </c>
      <c r="O4" s="6" t="s">
        <v>23</v>
      </c>
      <c r="P4" s="6"/>
      <c r="Q4" s="6"/>
      <c r="R4" s="7"/>
    </row>
    <row r="5" s="1" customFormat="1" ht="21" customHeight="1" spans="1:18">
      <c r="A5" s="6"/>
      <c r="B5" s="8" t="s">
        <v>24</v>
      </c>
      <c r="C5" s="8"/>
      <c r="D5" s="8"/>
      <c r="E5" s="20"/>
      <c r="F5" s="8"/>
      <c r="G5" s="8">
        <f>G6+G15+G39+G47+G71+G89+G102+G112+G114+G116+G118</f>
        <v>193.319</v>
      </c>
      <c r="H5" s="8"/>
      <c r="I5" s="8"/>
      <c r="J5" s="8">
        <f t="shared" ref="J5:O5" si="0">J6+J15+J39+J47+J71+J89+J102+J112+J114+J116+J118</f>
        <v>193.319</v>
      </c>
      <c r="K5" s="8"/>
      <c r="L5" s="8"/>
      <c r="M5" s="8">
        <f t="shared" si="0"/>
        <v>12342.37</v>
      </c>
      <c r="N5" s="8">
        <f t="shared" si="0"/>
        <v>6285.9</v>
      </c>
      <c r="O5" s="8">
        <f t="shared" si="0"/>
        <v>6065.45</v>
      </c>
      <c r="P5" s="6"/>
      <c r="Q5" s="6"/>
      <c r="R5" s="7"/>
    </row>
    <row r="6" s="1" customFormat="1" ht="21" hidden="1" customHeight="1" spans="1:18">
      <c r="A6" s="6"/>
      <c r="B6" s="8" t="s">
        <v>25</v>
      </c>
      <c r="C6" s="8"/>
      <c r="D6" s="8"/>
      <c r="E6" s="20"/>
      <c r="F6" s="8"/>
      <c r="G6" s="8">
        <f>SUM(G7:G14)</f>
        <v>15.8</v>
      </c>
      <c r="H6" s="8"/>
      <c r="I6" s="8"/>
      <c r="J6" s="8">
        <f t="shared" ref="J6:O6" si="1">SUM(J7:J14)</f>
        <v>15.8</v>
      </c>
      <c r="K6" s="8"/>
      <c r="L6" s="8"/>
      <c r="M6" s="8">
        <f t="shared" si="1"/>
        <v>1326</v>
      </c>
      <c r="N6" s="8">
        <f t="shared" si="1"/>
        <v>553</v>
      </c>
      <c r="O6" s="8">
        <f t="shared" si="1"/>
        <v>773</v>
      </c>
      <c r="P6" s="6"/>
      <c r="Q6" s="6"/>
      <c r="R6" s="7"/>
    </row>
    <row r="7" s="1" customFormat="1" ht="21" hidden="1" customHeight="1" spans="1:18">
      <c r="A7" s="7">
        <v>1</v>
      </c>
      <c r="B7" s="12" t="s">
        <v>26</v>
      </c>
      <c r="C7" s="12" t="s">
        <v>27</v>
      </c>
      <c r="D7" s="12" t="s">
        <v>28</v>
      </c>
      <c r="E7" s="12" t="s">
        <v>29</v>
      </c>
      <c r="F7" s="12" t="s">
        <v>30</v>
      </c>
      <c r="G7" s="12">
        <v>2.3</v>
      </c>
      <c r="H7" s="12"/>
      <c r="I7" s="12"/>
      <c r="J7" s="12">
        <v>2.3</v>
      </c>
      <c r="K7" s="12">
        <v>2019</v>
      </c>
      <c r="L7" s="12">
        <v>2020</v>
      </c>
      <c r="M7" s="12">
        <v>207</v>
      </c>
      <c r="N7" s="12">
        <v>80.5</v>
      </c>
      <c r="O7" s="12">
        <v>126.5</v>
      </c>
      <c r="P7" s="12" t="s">
        <v>31</v>
      </c>
      <c r="Q7" s="12" t="s">
        <v>32</v>
      </c>
      <c r="R7" s="12"/>
    </row>
    <row r="8" s="1" customFormat="1" ht="30.75" hidden="1" customHeight="1" spans="1:18">
      <c r="A8" s="7">
        <v>2</v>
      </c>
      <c r="B8" s="12" t="s">
        <v>26</v>
      </c>
      <c r="C8" s="12" t="s">
        <v>33</v>
      </c>
      <c r="D8" s="12" t="s">
        <v>34</v>
      </c>
      <c r="E8" s="12" t="s">
        <v>35</v>
      </c>
      <c r="F8" s="12" t="s">
        <v>30</v>
      </c>
      <c r="G8" s="12">
        <v>4.2</v>
      </c>
      <c r="H8" s="12"/>
      <c r="I8" s="12"/>
      <c r="J8" s="12">
        <v>4.2</v>
      </c>
      <c r="K8" s="12">
        <v>2019</v>
      </c>
      <c r="L8" s="12">
        <v>2020</v>
      </c>
      <c r="M8" s="12">
        <v>378</v>
      </c>
      <c r="N8" s="12">
        <v>147</v>
      </c>
      <c r="O8" s="12">
        <v>231</v>
      </c>
      <c r="P8" s="12" t="s">
        <v>31</v>
      </c>
      <c r="Q8" s="32" t="s">
        <v>36</v>
      </c>
      <c r="R8" s="23"/>
    </row>
    <row r="9" s="1" customFormat="1" ht="21" hidden="1" customHeight="1" spans="1:18">
      <c r="A9" s="7">
        <v>3</v>
      </c>
      <c r="B9" s="12" t="s">
        <v>26</v>
      </c>
      <c r="C9" s="12" t="s">
        <v>37</v>
      </c>
      <c r="D9" s="12" t="s">
        <v>38</v>
      </c>
      <c r="E9" s="12" t="s">
        <v>39</v>
      </c>
      <c r="F9" s="12" t="s">
        <v>30</v>
      </c>
      <c r="G9" s="12">
        <v>1</v>
      </c>
      <c r="H9" s="12"/>
      <c r="I9" s="12"/>
      <c r="J9" s="12">
        <v>1</v>
      </c>
      <c r="K9" s="12">
        <v>2019</v>
      </c>
      <c r="L9" s="12">
        <v>2020</v>
      </c>
      <c r="M9" s="12">
        <v>90</v>
      </c>
      <c r="N9" s="12">
        <v>35</v>
      </c>
      <c r="O9" s="12">
        <v>55</v>
      </c>
      <c r="P9" s="12" t="s">
        <v>31</v>
      </c>
      <c r="Q9" s="12" t="s">
        <v>40</v>
      </c>
      <c r="R9" s="23"/>
    </row>
    <row r="10" s="1" customFormat="1" ht="21" hidden="1" customHeight="1" spans="1:18">
      <c r="A10" s="7">
        <v>4</v>
      </c>
      <c r="B10" s="12" t="s">
        <v>26</v>
      </c>
      <c r="C10" s="12" t="s">
        <v>33</v>
      </c>
      <c r="D10" s="12" t="s">
        <v>41</v>
      </c>
      <c r="E10" s="12" t="s">
        <v>42</v>
      </c>
      <c r="F10" s="12" t="s">
        <v>30</v>
      </c>
      <c r="G10" s="12">
        <v>1.3</v>
      </c>
      <c r="H10" s="12"/>
      <c r="I10" s="12"/>
      <c r="J10" s="12">
        <v>1.3</v>
      </c>
      <c r="K10" s="12">
        <v>2019</v>
      </c>
      <c r="L10" s="12">
        <v>2020</v>
      </c>
      <c r="M10" s="12">
        <v>117</v>
      </c>
      <c r="N10" s="12">
        <v>45.5</v>
      </c>
      <c r="O10" s="12">
        <v>71.5</v>
      </c>
      <c r="P10" s="12" t="s">
        <v>31</v>
      </c>
      <c r="Q10" s="12" t="s">
        <v>43</v>
      </c>
      <c r="R10" s="27"/>
    </row>
    <row r="11" ht="21" hidden="1" customHeight="1" spans="1:18">
      <c r="A11" s="7">
        <v>5</v>
      </c>
      <c r="B11" s="12" t="s">
        <v>26</v>
      </c>
      <c r="C11" s="12" t="s">
        <v>33</v>
      </c>
      <c r="D11" s="12" t="s">
        <v>44</v>
      </c>
      <c r="E11" s="12" t="s">
        <v>45</v>
      </c>
      <c r="F11" s="12" t="s">
        <v>30</v>
      </c>
      <c r="G11" s="12">
        <v>2.2</v>
      </c>
      <c r="H11" s="12"/>
      <c r="I11" s="12"/>
      <c r="J11" s="12">
        <v>2.2</v>
      </c>
      <c r="K11" s="12">
        <v>2019</v>
      </c>
      <c r="L11" s="12">
        <v>2020</v>
      </c>
      <c r="M11" s="12">
        <v>198</v>
      </c>
      <c r="N11" s="12">
        <v>77</v>
      </c>
      <c r="O11" s="12">
        <v>121</v>
      </c>
      <c r="P11" s="12" t="s">
        <v>31</v>
      </c>
      <c r="Q11" s="12" t="s">
        <v>46</v>
      </c>
      <c r="R11" s="27"/>
    </row>
    <row r="12" s="18" customFormat="1" ht="21" hidden="1" customHeight="1" spans="1:18">
      <c r="A12" s="7">
        <v>6</v>
      </c>
      <c r="B12" s="12" t="s">
        <v>26</v>
      </c>
      <c r="C12" s="12" t="s">
        <v>33</v>
      </c>
      <c r="D12" s="12" t="s">
        <v>47</v>
      </c>
      <c r="E12" s="12" t="s">
        <v>48</v>
      </c>
      <c r="F12" s="12" t="s">
        <v>30</v>
      </c>
      <c r="G12" s="12">
        <v>1</v>
      </c>
      <c r="H12" s="12"/>
      <c r="I12" s="12"/>
      <c r="J12" s="12">
        <v>1</v>
      </c>
      <c r="K12" s="12">
        <v>2020</v>
      </c>
      <c r="L12" s="12">
        <v>2020</v>
      </c>
      <c r="M12" s="12">
        <v>70</v>
      </c>
      <c r="N12" s="12">
        <v>35</v>
      </c>
      <c r="O12" s="12">
        <v>35</v>
      </c>
      <c r="P12" s="12" t="s">
        <v>31</v>
      </c>
      <c r="Q12" s="12" t="s">
        <v>49</v>
      </c>
      <c r="R12" s="27"/>
    </row>
    <row r="13" s="18" customFormat="1" ht="21" hidden="1" customHeight="1" spans="1:18">
      <c r="A13" s="7">
        <v>7</v>
      </c>
      <c r="B13" s="12" t="s">
        <v>26</v>
      </c>
      <c r="C13" s="12" t="s">
        <v>33</v>
      </c>
      <c r="D13" s="12" t="s">
        <v>50</v>
      </c>
      <c r="E13" s="11" t="s">
        <v>51</v>
      </c>
      <c r="F13" s="11" t="s">
        <v>30</v>
      </c>
      <c r="G13" s="11">
        <v>2</v>
      </c>
      <c r="H13" s="21"/>
      <c r="I13" s="21"/>
      <c r="J13" s="11">
        <v>2</v>
      </c>
      <c r="K13" s="12">
        <v>2020</v>
      </c>
      <c r="L13" s="12">
        <v>2020</v>
      </c>
      <c r="M13" s="12">
        <f t="shared" ref="M13:M14" si="2">SUM(N13:O13)</f>
        <v>140</v>
      </c>
      <c r="N13" s="11">
        <f>J13*35</f>
        <v>70</v>
      </c>
      <c r="O13" s="11">
        <f>N13</f>
        <v>70</v>
      </c>
      <c r="P13" s="12" t="s">
        <v>31</v>
      </c>
      <c r="Q13" s="12" t="s">
        <v>52</v>
      </c>
      <c r="R13" s="27"/>
    </row>
    <row r="14" s="18" customFormat="1" ht="21" hidden="1" customHeight="1" spans="1:18">
      <c r="A14" s="7">
        <v>8</v>
      </c>
      <c r="B14" s="12" t="s">
        <v>26</v>
      </c>
      <c r="C14" s="12" t="s">
        <v>53</v>
      </c>
      <c r="D14" s="12" t="s">
        <v>54</v>
      </c>
      <c r="E14" s="11" t="s">
        <v>55</v>
      </c>
      <c r="F14" s="11" t="s">
        <v>30</v>
      </c>
      <c r="G14" s="11">
        <v>1.8</v>
      </c>
      <c r="H14" s="21"/>
      <c r="I14" s="21"/>
      <c r="J14" s="11">
        <v>1.8</v>
      </c>
      <c r="K14" s="12">
        <v>2020</v>
      </c>
      <c r="L14" s="12">
        <v>2020</v>
      </c>
      <c r="M14" s="12">
        <f t="shared" si="2"/>
        <v>126</v>
      </c>
      <c r="N14" s="11">
        <f>J14*35</f>
        <v>63</v>
      </c>
      <c r="O14" s="11">
        <v>63</v>
      </c>
      <c r="P14" s="12" t="s">
        <v>31</v>
      </c>
      <c r="Q14" s="12" t="s">
        <v>56</v>
      </c>
      <c r="R14" s="27"/>
    </row>
    <row r="15" s="1" customFormat="1" ht="21" customHeight="1" spans="1:18">
      <c r="A15" s="7"/>
      <c r="B15" s="22" t="s">
        <v>57</v>
      </c>
      <c r="C15" s="22"/>
      <c r="D15" s="22"/>
      <c r="E15" s="22"/>
      <c r="F15" s="22"/>
      <c r="G15" s="22">
        <f>SUM(G16:G38)</f>
        <v>26.565</v>
      </c>
      <c r="H15" s="22"/>
      <c r="I15" s="22"/>
      <c r="J15" s="22">
        <f t="shared" ref="J15:O15" si="3">SUM(J16:J38)</f>
        <v>26.565</v>
      </c>
      <c r="K15" s="22"/>
      <c r="L15" s="22"/>
      <c r="M15" s="22">
        <f t="shared" si="3"/>
        <v>1328.5</v>
      </c>
      <c r="N15" s="22">
        <f t="shared" si="3"/>
        <v>930</v>
      </c>
      <c r="O15" s="22">
        <f t="shared" si="3"/>
        <v>398.5</v>
      </c>
      <c r="P15" s="12"/>
      <c r="Q15" s="12"/>
      <c r="R15" s="23"/>
    </row>
    <row r="16" s="1" customFormat="1" ht="21" customHeight="1" spans="1:18">
      <c r="A16" s="11">
        <v>9</v>
      </c>
      <c r="B16" s="23" t="s">
        <v>58</v>
      </c>
      <c r="C16" s="24" t="s">
        <v>59</v>
      </c>
      <c r="D16" s="25" t="s">
        <v>60</v>
      </c>
      <c r="E16" s="26" t="s">
        <v>61</v>
      </c>
      <c r="F16" s="11" t="s">
        <v>30</v>
      </c>
      <c r="G16" s="24">
        <v>0.262</v>
      </c>
      <c r="H16" s="25"/>
      <c r="I16" s="25"/>
      <c r="J16" s="24">
        <v>0.262</v>
      </c>
      <c r="K16" s="11">
        <v>2019</v>
      </c>
      <c r="L16" s="11">
        <v>2019</v>
      </c>
      <c r="M16" s="33">
        <v>13.1</v>
      </c>
      <c r="N16" s="23">
        <v>9.2</v>
      </c>
      <c r="O16" s="11">
        <v>3.9</v>
      </c>
      <c r="P16" s="12" t="s">
        <v>31</v>
      </c>
      <c r="Q16" s="23" t="s">
        <v>62</v>
      </c>
      <c r="R16" s="23"/>
    </row>
    <row r="17" ht="21" customHeight="1" spans="1:18">
      <c r="A17" s="11">
        <v>10</v>
      </c>
      <c r="B17" s="23" t="s">
        <v>58</v>
      </c>
      <c r="C17" s="24" t="s">
        <v>63</v>
      </c>
      <c r="D17" s="27" t="s">
        <v>64</v>
      </c>
      <c r="E17" s="24" t="s">
        <v>65</v>
      </c>
      <c r="F17" s="11" t="s">
        <v>30</v>
      </c>
      <c r="G17" s="24">
        <v>0.8</v>
      </c>
      <c r="H17" s="27"/>
      <c r="I17" s="27"/>
      <c r="J17" s="24">
        <v>0.8</v>
      </c>
      <c r="K17" s="11">
        <v>2019</v>
      </c>
      <c r="L17" s="11">
        <v>2019</v>
      </c>
      <c r="M17" s="33">
        <v>40</v>
      </c>
      <c r="N17" s="23">
        <v>28</v>
      </c>
      <c r="O17" s="11">
        <v>12</v>
      </c>
      <c r="P17" s="12" t="s">
        <v>31</v>
      </c>
      <c r="Q17" s="23" t="s">
        <v>66</v>
      </c>
      <c r="R17" s="27"/>
    </row>
    <row r="18" ht="21" customHeight="1" spans="1:18">
      <c r="A18" s="11">
        <v>11</v>
      </c>
      <c r="B18" s="23" t="s">
        <v>58</v>
      </c>
      <c r="C18" s="24" t="s">
        <v>63</v>
      </c>
      <c r="D18" s="27" t="s">
        <v>67</v>
      </c>
      <c r="E18" s="24" t="s">
        <v>68</v>
      </c>
      <c r="F18" s="11" t="s">
        <v>30</v>
      </c>
      <c r="G18" s="24">
        <v>0.86</v>
      </c>
      <c r="H18" s="27"/>
      <c r="I18" s="27"/>
      <c r="J18" s="24">
        <v>0.86</v>
      </c>
      <c r="K18" s="11">
        <v>2019</v>
      </c>
      <c r="L18" s="11">
        <v>2019</v>
      </c>
      <c r="M18" s="33">
        <v>43</v>
      </c>
      <c r="N18" s="23">
        <v>30.1</v>
      </c>
      <c r="O18" s="11">
        <v>12.9</v>
      </c>
      <c r="P18" s="12" t="s">
        <v>31</v>
      </c>
      <c r="Q18" s="23" t="s">
        <v>69</v>
      </c>
      <c r="R18" s="27"/>
    </row>
    <row r="19" ht="21" customHeight="1" spans="1:18">
      <c r="A19" s="11">
        <v>12</v>
      </c>
      <c r="B19" s="23" t="s">
        <v>58</v>
      </c>
      <c r="C19" s="24" t="s">
        <v>70</v>
      </c>
      <c r="D19" s="27" t="s">
        <v>71</v>
      </c>
      <c r="E19" s="24" t="s">
        <v>72</v>
      </c>
      <c r="F19" s="11" t="s">
        <v>30</v>
      </c>
      <c r="G19" s="24">
        <v>0.46</v>
      </c>
      <c r="H19" s="27"/>
      <c r="I19" s="27"/>
      <c r="J19" s="24">
        <v>0.46</v>
      </c>
      <c r="K19" s="11">
        <v>2019</v>
      </c>
      <c r="L19" s="11">
        <v>2019</v>
      </c>
      <c r="M19" s="33">
        <v>23</v>
      </c>
      <c r="N19" s="23">
        <v>16.1</v>
      </c>
      <c r="O19" s="11">
        <v>6.9</v>
      </c>
      <c r="P19" s="12" t="s">
        <v>31</v>
      </c>
      <c r="Q19" s="23" t="s">
        <v>73</v>
      </c>
      <c r="R19" s="27"/>
    </row>
    <row r="20" ht="21" customHeight="1" spans="1:18">
      <c r="A20" s="11">
        <v>13</v>
      </c>
      <c r="B20" s="23" t="s">
        <v>58</v>
      </c>
      <c r="C20" s="24" t="s">
        <v>74</v>
      </c>
      <c r="D20" s="27" t="s">
        <v>75</v>
      </c>
      <c r="E20" s="24" t="s">
        <v>76</v>
      </c>
      <c r="F20" s="11" t="s">
        <v>30</v>
      </c>
      <c r="G20" s="24">
        <v>0.649</v>
      </c>
      <c r="H20" s="27"/>
      <c r="I20" s="27"/>
      <c r="J20" s="24">
        <v>0.649</v>
      </c>
      <c r="K20" s="11">
        <v>2019</v>
      </c>
      <c r="L20" s="11">
        <v>2019</v>
      </c>
      <c r="M20" s="33">
        <v>32.5</v>
      </c>
      <c r="N20" s="23">
        <v>22.7</v>
      </c>
      <c r="O20" s="11">
        <v>9.8</v>
      </c>
      <c r="P20" s="12" t="s">
        <v>31</v>
      </c>
      <c r="Q20" s="23" t="s">
        <v>77</v>
      </c>
      <c r="R20" s="27"/>
    </row>
    <row r="21" ht="21" customHeight="1" spans="1:18">
      <c r="A21" s="11">
        <v>14</v>
      </c>
      <c r="B21" s="23" t="s">
        <v>58</v>
      </c>
      <c r="C21" s="24" t="s">
        <v>78</v>
      </c>
      <c r="D21" s="27" t="s">
        <v>79</v>
      </c>
      <c r="E21" s="24" t="s">
        <v>80</v>
      </c>
      <c r="F21" s="11" t="s">
        <v>30</v>
      </c>
      <c r="G21" s="24">
        <v>0.361</v>
      </c>
      <c r="H21" s="27"/>
      <c r="I21" s="27"/>
      <c r="J21" s="24">
        <v>0.361</v>
      </c>
      <c r="K21" s="11">
        <v>2019</v>
      </c>
      <c r="L21" s="11">
        <v>2019</v>
      </c>
      <c r="M21" s="33">
        <v>18.1</v>
      </c>
      <c r="N21" s="23">
        <v>12.6</v>
      </c>
      <c r="O21" s="11">
        <v>5.5</v>
      </c>
      <c r="P21" s="12" t="s">
        <v>31</v>
      </c>
      <c r="Q21" s="23" t="s">
        <v>81</v>
      </c>
      <c r="R21" s="27"/>
    </row>
    <row r="22" ht="21" customHeight="1" spans="1:18">
      <c r="A22" s="11">
        <v>15</v>
      </c>
      <c r="B22" s="23" t="s">
        <v>58</v>
      </c>
      <c r="C22" s="24" t="s">
        <v>78</v>
      </c>
      <c r="D22" s="27" t="s">
        <v>82</v>
      </c>
      <c r="E22" s="24" t="s">
        <v>83</v>
      </c>
      <c r="F22" s="11" t="s">
        <v>30</v>
      </c>
      <c r="G22" s="24">
        <v>0.3</v>
      </c>
      <c r="H22" s="27"/>
      <c r="I22" s="27"/>
      <c r="J22" s="24">
        <v>0.3</v>
      </c>
      <c r="K22" s="11">
        <v>2019</v>
      </c>
      <c r="L22" s="11">
        <v>2019</v>
      </c>
      <c r="M22" s="33">
        <v>15</v>
      </c>
      <c r="N22" s="23">
        <v>10.5</v>
      </c>
      <c r="O22" s="11">
        <v>4.5</v>
      </c>
      <c r="P22" s="12" t="s">
        <v>31</v>
      </c>
      <c r="Q22" s="23" t="s">
        <v>84</v>
      </c>
      <c r="R22" s="27"/>
    </row>
    <row r="23" ht="21" customHeight="1" spans="1:18">
      <c r="A23" s="11">
        <v>16</v>
      </c>
      <c r="B23" s="23" t="s">
        <v>58</v>
      </c>
      <c r="C23" s="11" t="s">
        <v>85</v>
      </c>
      <c r="D23" s="27" t="s">
        <v>86</v>
      </c>
      <c r="E23" s="24" t="s">
        <v>87</v>
      </c>
      <c r="F23" s="11" t="s">
        <v>30</v>
      </c>
      <c r="G23" s="28">
        <v>0.17</v>
      </c>
      <c r="H23" s="27"/>
      <c r="I23" s="27"/>
      <c r="J23" s="28">
        <v>0.17</v>
      </c>
      <c r="K23" s="11">
        <v>2019</v>
      </c>
      <c r="L23" s="11">
        <v>2019</v>
      </c>
      <c r="M23" s="33">
        <v>8.5</v>
      </c>
      <c r="N23" s="11">
        <v>6.1</v>
      </c>
      <c r="O23" s="11">
        <v>2.4</v>
      </c>
      <c r="P23" s="12" t="s">
        <v>31</v>
      </c>
      <c r="Q23" s="11" t="s">
        <v>88</v>
      </c>
      <c r="R23" s="27"/>
    </row>
    <row r="24" ht="21" customHeight="1" spans="1:18">
      <c r="A24" s="11">
        <v>17</v>
      </c>
      <c r="B24" s="23" t="s">
        <v>58</v>
      </c>
      <c r="C24" s="11" t="s">
        <v>89</v>
      </c>
      <c r="D24" s="27" t="s">
        <v>90</v>
      </c>
      <c r="E24" s="28" t="s">
        <v>91</v>
      </c>
      <c r="F24" s="11" t="s">
        <v>30</v>
      </c>
      <c r="G24" s="28">
        <v>0.16</v>
      </c>
      <c r="H24" s="27"/>
      <c r="I24" s="27"/>
      <c r="J24" s="28">
        <v>0.16</v>
      </c>
      <c r="K24" s="11">
        <v>2019</v>
      </c>
      <c r="L24" s="11">
        <v>2019</v>
      </c>
      <c r="M24" s="33">
        <v>8</v>
      </c>
      <c r="N24" s="11">
        <v>5.6</v>
      </c>
      <c r="O24" s="11">
        <v>2.4</v>
      </c>
      <c r="P24" s="12" t="s">
        <v>31</v>
      </c>
      <c r="Q24" s="28" t="s">
        <v>92</v>
      </c>
      <c r="R24" s="27"/>
    </row>
    <row r="25" ht="21" customHeight="1" spans="1:18">
      <c r="A25" s="11">
        <v>18</v>
      </c>
      <c r="B25" s="23" t="s">
        <v>58</v>
      </c>
      <c r="C25" s="24" t="s">
        <v>93</v>
      </c>
      <c r="D25" s="27" t="s">
        <v>94</v>
      </c>
      <c r="E25" s="24" t="s">
        <v>95</v>
      </c>
      <c r="F25" s="11" t="s">
        <v>30</v>
      </c>
      <c r="G25" s="24">
        <v>0.96</v>
      </c>
      <c r="H25" s="27"/>
      <c r="I25" s="27"/>
      <c r="J25" s="24">
        <v>0.96</v>
      </c>
      <c r="K25" s="11">
        <v>2019</v>
      </c>
      <c r="L25" s="11">
        <v>2019</v>
      </c>
      <c r="M25" s="33">
        <v>48</v>
      </c>
      <c r="N25" s="23">
        <v>33.6</v>
      </c>
      <c r="O25" s="11">
        <v>14.4</v>
      </c>
      <c r="P25" s="34" t="s">
        <v>31</v>
      </c>
      <c r="Q25" s="23" t="s">
        <v>96</v>
      </c>
      <c r="R25" s="27"/>
    </row>
    <row r="26" ht="21" customHeight="1" spans="1:18">
      <c r="A26" s="11">
        <v>19</v>
      </c>
      <c r="B26" s="23" t="s">
        <v>58</v>
      </c>
      <c r="C26" s="24" t="s">
        <v>97</v>
      </c>
      <c r="D26" s="27" t="s">
        <v>98</v>
      </c>
      <c r="E26" s="24" t="s">
        <v>99</v>
      </c>
      <c r="F26" s="11" t="s">
        <v>30</v>
      </c>
      <c r="G26" s="24">
        <v>0.9</v>
      </c>
      <c r="H26" s="27"/>
      <c r="I26" s="27"/>
      <c r="J26" s="24">
        <v>0.9</v>
      </c>
      <c r="K26" s="11">
        <v>2019</v>
      </c>
      <c r="L26" s="11">
        <v>2020</v>
      </c>
      <c r="M26" s="33">
        <v>45</v>
      </c>
      <c r="N26" s="23">
        <v>31.5</v>
      </c>
      <c r="O26" s="11">
        <v>13.5</v>
      </c>
      <c r="P26" s="34" t="s">
        <v>31</v>
      </c>
      <c r="Q26" s="23" t="s">
        <v>100</v>
      </c>
      <c r="R26" s="27"/>
    </row>
    <row r="27" ht="21" customHeight="1" spans="1:18">
      <c r="A27" s="11">
        <v>20</v>
      </c>
      <c r="B27" s="23" t="s">
        <v>58</v>
      </c>
      <c r="C27" s="24" t="s">
        <v>89</v>
      </c>
      <c r="D27" s="27" t="s">
        <v>101</v>
      </c>
      <c r="E27" s="24" t="s">
        <v>102</v>
      </c>
      <c r="F27" s="11" t="s">
        <v>30</v>
      </c>
      <c r="G27" s="24">
        <v>0.5</v>
      </c>
      <c r="H27" s="27"/>
      <c r="I27" s="27"/>
      <c r="J27" s="24">
        <v>0.5</v>
      </c>
      <c r="K27" s="11">
        <v>2019</v>
      </c>
      <c r="L27" s="11">
        <v>2020</v>
      </c>
      <c r="M27" s="33">
        <v>25</v>
      </c>
      <c r="N27" s="23">
        <v>17.5</v>
      </c>
      <c r="O27" s="11">
        <v>7.5</v>
      </c>
      <c r="P27" s="34" t="s">
        <v>31</v>
      </c>
      <c r="Q27" s="23" t="s">
        <v>103</v>
      </c>
      <c r="R27" s="27"/>
    </row>
    <row r="28" ht="21" customHeight="1" spans="1:18">
      <c r="A28" s="11">
        <v>21</v>
      </c>
      <c r="B28" s="23" t="s">
        <v>58</v>
      </c>
      <c r="C28" s="11" t="s">
        <v>104</v>
      </c>
      <c r="D28" s="27" t="s">
        <v>105</v>
      </c>
      <c r="E28" s="11" t="s">
        <v>106</v>
      </c>
      <c r="F28" s="11" t="s">
        <v>30</v>
      </c>
      <c r="G28" s="11">
        <v>4.225</v>
      </c>
      <c r="H28" s="27"/>
      <c r="I28" s="27"/>
      <c r="J28" s="11">
        <v>4.225</v>
      </c>
      <c r="K28" s="11">
        <v>2019</v>
      </c>
      <c r="L28" s="11">
        <v>2020</v>
      </c>
      <c r="M28" s="33">
        <v>211.3</v>
      </c>
      <c r="N28" s="23">
        <v>147.9</v>
      </c>
      <c r="O28" s="11">
        <v>63.4</v>
      </c>
      <c r="P28" s="34" t="s">
        <v>31</v>
      </c>
      <c r="Q28" s="11" t="s">
        <v>107</v>
      </c>
      <c r="R28" s="27"/>
    </row>
    <row r="29" ht="21" customHeight="1" spans="1:18">
      <c r="A29" s="11">
        <v>22</v>
      </c>
      <c r="B29" s="23" t="s">
        <v>58</v>
      </c>
      <c r="C29" s="23" t="s">
        <v>108</v>
      </c>
      <c r="D29" s="27" t="s">
        <v>109</v>
      </c>
      <c r="E29" s="23" t="s">
        <v>110</v>
      </c>
      <c r="F29" s="11" t="s">
        <v>30</v>
      </c>
      <c r="G29" s="23">
        <v>2</v>
      </c>
      <c r="H29" s="27"/>
      <c r="I29" s="27"/>
      <c r="J29" s="23">
        <v>2</v>
      </c>
      <c r="K29" s="11">
        <v>2019</v>
      </c>
      <c r="L29" s="11">
        <v>2020</v>
      </c>
      <c r="M29" s="33">
        <v>100</v>
      </c>
      <c r="N29" s="23">
        <v>70</v>
      </c>
      <c r="O29" s="11">
        <v>30</v>
      </c>
      <c r="P29" s="34" t="s">
        <v>31</v>
      </c>
      <c r="Q29" s="23" t="s">
        <v>111</v>
      </c>
      <c r="R29" s="27"/>
    </row>
    <row r="30" ht="21" customHeight="1" spans="1:18">
      <c r="A30" s="11">
        <v>23</v>
      </c>
      <c r="B30" s="23" t="s">
        <v>58</v>
      </c>
      <c r="C30" s="24" t="s">
        <v>78</v>
      </c>
      <c r="D30" s="27" t="s">
        <v>112</v>
      </c>
      <c r="E30" s="24" t="s">
        <v>113</v>
      </c>
      <c r="F30" s="11" t="s">
        <v>30</v>
      </c>
      <c r="G30" s="24">
        <v>0.35</v>
      </c>
      <c r="H30" s="27"/>
      <c r="I30" s="27"/>
      <c r="J30" s="24">
        <v>0.35</v>
      </c>
      <c r="K30" s="11">
        <v>2019</v>
      </c>
      <c r="L30" s="11">
        <v>2020</v>
      </c>
      <c r="M30" s="33">
        <v>17.5</v>
      </c>
      <c r="N30" s="23">
        <v>12.3</v>
      </c>
      <c r="O30" s="11">
        <v>5.2</v>
      </c>
      <c r="P30" s="34" t="s">
        <v>31</v>
      </c>
      <c r="Q30" s="23" t="s">
        <v>114</v>
      </c>
      <c r="R30" s="27"/>
    </row>
    <row r="31" ht="21" customHeight="1" spans="1:18">
      <c r="A31" s="11">
        <v>24</v>
      </c>
      <c r="B31" s="23" t="s">
        <v>58</v>
      </c>
      <c r="C31" s="24" t="s">
        <v>74</v>
      </c>
      <c r="D31" s="27" t="s">
        <v>115</v>
      </c>
      <c r="E31" s="24" t="s">
        <v>116</v>
      </c>
      <c r="F31" s="11" t="s">
        <v>30</v>
      </c>
      <c r="G31" s="24">
        <v>6</v>
      </c>
      <c r="H31" s="27"/>
      <c r="I31" s="27"/>
      <c r="J31" s="24">
        <v>6</v>
      </c>
      <c r="K31" s="11">
        <v>2019</v>
      </c>
      <c r="L31" s="11">
        <v>2020</v>
      </c>
      <c r="M31" s="33">
        <v>300</v>
      </c>
      <c r="N31" s="23">
        <v>210</v>
      </c>
      <c r="O31" s="11">
        <v>90</v>
      </c>
      <c r="P31" s="34" t="s">
        <v>31</v>
      </c>
      <c r="Q31" s="23" t="s">
        <v>117</v>
      </c>
      <c r="R31" s="27"/>
    </row>
    <row r="32" ht="21" customHeight="1" spans="1:18">
      <c r="A32" s="11">
        <v>25</v>
      </c>
      <c r="B32" s="23" t="s">
        <v>58</v>
      </c>
      <c r="C32" s="23" t="s">
        <v>59</v>
      </c>
      <c r="D32" s="27" t="s">
        <v>118</v>
      </c>
      <c r="E32" s="23" t="s">
        <v>119</v>
      </c>
      <c r="F32" s="11" t="s">
        <v>30</v>
      </c>
      <c r="G32" s="23">
        <v>1.705</v>
      </c>
      <c r="H32" s="27"/>
      <c r="I32" s="27"/>
      <c r="J32" s="23">
        <v>1.705</v>
      </c>
      <c r="K32" s="11">
        <v>2019</v>
      </c>
      <c r="L32" s="11">
        <v>2020</v>
      </c>
      <c r="M32" s="33">
        <v>85.3</v>
      </c>
      <c r="N32" s="23">
        <v>59.7</v>
      </c>
      <c r="O32" s="11">
        <v>25.6</v>
      </c>
      <c r="P32" s="34" t="s">
        <v>31</v>
      </c>
      <c r="Q32" s="23" t="s">
        <v>120</v>
      </c>
      <c r="R32" s="27"/>
    </row>
    <row r="33" ht="21" customHeight="1" spans="1:18">
      <c r="A33" s="11">
        <v>26</v>
      </c>
      <c r="B33" s="23" t="s">
        <v>58</v>
      </c>
      <c r="C33" s="24" t="s">
        <v>78</v>
      </c>
      <c r="D33" s="27" t="s">
        <v>121</v>
      </c>
      <c r="E33" s="24" t="s">
        <v>122</v>
      </c>
      <c r="F33" s="11" t="s">
        <v>30</v>
      </c>
      <c r="G33" s="24">
        <v>1.35</v>
      </c>
      <c r="H33" s="27"/>
      <c r="I33" s="27"/>
      <c r="J33" s="24">
        <v>1.35</v>
      </c>
      <c r="K33" s="11">
        <v>2019</v>
      </c>
      <c r="L33" s="11">
        <v>2020</v>
      </c>
      <c r="M33" s="33">
        <v>67.5</v>
      </c>
      <c r="N33" s="23">
        <v>47.1</v>
      </c>
      <c r="O33" s="11">
        <v>20.4</v>
      </c>
      <c r="P33" s="34" t="s">
        <v>31</v>
      </c>
      <c r="Q33" s="23" t="s">
        <v>123</v>
      </c>
      <c r="R33" s="27"/>
    </row>
    <row r="34" ht="21" customHeight="1" spans="1:18">
      <c r="A34" s="11">
        <v>27</v>
      </c>
      <c r="B34" s="23" t="s">
        <v>58</v>
      </c>
      <c r="C34" s="23" t="s">
        <v>124</v>
      </c>
      <c r="D34" s="27" t="s">
        <v>125</v>
      </c>
      <c r="E34" s="23" t="s">
        <v>126</v>
      </c>
      <c r="F34" s="11" t="s">
        <v>30</v>
      </c>
      <c r="G34" s="23">
        <v>1.628</v>
      </c>
      <c r="H34" s="27"/>
      <c r="I34" s="27"/>
      <c r="J34" s="23">
        <v>1.628</v>
      </c>
      <c r="K34" s="11">
        <v>2019</v>
      </c>
      <c r="L34" s="11">
        <v>2020</v>
      </c>
      <c r="M34" s="33">
        <v>81.4</v>
      </c>
      <c r="N34" s="23">
        <v>57</v>
      </c>
      <c r="O34" s="11">
        <v>24.4</v>
      </c>
      <c r="P34" s="34" t="s">
        <v>31</v>
      </c>
      <c r="Q34" s="23" t="s">
        <v>127</v>
      </c>
      <c r="R34" s="27"/>
    </row>
    <row r="35" ht="21" customHeight="1" spans="1:18">
      <c r="A35" s="11">
        <v>28</v>
      </c>
      <c r="B35" s="23" t="s">
        <v>58</v>
      </c>
      <c r="C35" s="24" t="s">
        <v>78</v>
      </c>
      <c r="D35" s="27" t="s">
        <v>128</v>
      </c>
      <c r="E35" s="24" t="s">
        <v>129</v>
      </c>
      <c r="F35" s="11" t="s">
        <v>30</v>
      </c>
      <c r="G35" s="24">
        <v>0.51</v>
      </c>
      <c r="H35" s="27"/>
      <c r="I35" s="27"/>
      <c r="J35" s="24">
        <v>0.51</v>
      </c>
      <c r="K35" s="11">
        <v>2019</v>
      </c>
      <c r="L35" s="11">
        <v>2020</v>
      </c>
      <c r="M35" s="33">
        <v>25.5</v>
      </c>
      <c r="N35" s="23">
        <v>17.9</v>
      </c>
      <c r="O35" s="11">
        <v>7.6</v>
      </c>
      <c r="P35" s="34" t="s">
        <v>31</v>
      </c>
      <c r="Q35" s="23" t="s">
        <v>130</v>
      </c>
      <c r="R35" s="27"/>
    </row>
    <row r="36" ht="21" customHeight="1" spans="1:18">
      <c r="A36" s="11">
        <v>29</v>
      </c>
      <c r="B36" s="23" t="s">
        <v>58</v>
      </c>
      <c r="C36" s="23" t="s">
        <v>97</v>
      </c>
      <c r="D36" s="27" t="s">
        <v>131</v>
      </c>
      <c r="E36" s="23" t="s">
        <v>132</v>
      </c>
      <c r="F36" s="11" t="s">
        <v>30</v>
      </c>
      <c r="G36" s="23">
        <v>1.415</v>
      </c>
      <c r="H36" s="27"/>
      <c r="I36" s="27"/>
      <c r="J36" s="23">
        <v>1.415</v>
      </c>
      <c r="K36" s="11">
        <v>2019</v>
      </c>
      <c r="L36" s="11">
        <v>2020</v>
      </c>
      <c r="M36" s="33">
        <v>70.8</v>
      </c>
      <c r="N36" s="23">
        <v>49.5</v>
      </c>
      <c r="O36" s="11">
        <v>21.3</v>
      </c>
      <c r="P36" s="34" t="s">
        <v>31</v>
      </c>
      <c r="Q36" s="23" t="s">
        <v>133</v>
      </c>
      <c r="R36" s="27"/>
    </row>
    <row r="37" ht="21" customHeight="1" spans="1:18">
      <c r="A37" s="11">
        <v>30</v>
      </c>
      <c r="B37" s="23" t="s">
        <v>58</v>
      </c>
      <c r="C37" s="24" t="s">
        <v>134</v>
      </c>
      <c r="D37" s="27" t="s">
        <v>135</v>
      </c>
      <c r="E37" s="26" t="s">
        <v>136</v>
      </c>
      <c r="F37" s="11" t="s">
        <v>30</v>
      </c>
      <c r="G37" s="24">
        <v>0.65</v>
      </c>
      <c r="H37" s="27"/>
      <c r="I37" s="27"/>
      <c r="J37" s="24">
        <v>0.65</v>
      </c>
      <c r="K37" s="11">
        <v>2019</v>
      </c>
      <c r="L37" s="11">
        <v>2020</v>
      </c>
      <c r="M37" s="33">
        <v>32.5</v>
      </c>
      <c r="N37" s="23">
        <v>22.8</v>
      </c>
      <c r="O37" s="11">
        <v>9.7</v>
      </c>
      <c r="P37" s="34" t="s">
        <v>31</v>
      </c>
      <c r="Q37" s="23" t="s">
        <v>137</v>
      </c>
      <c r="R37" s="27"/>
    </row>
    <row r="38" ht="21" customHeight="1" spans="1:18">
      <c r="A38" s="11">
        <v>31</v>
      </c>
      <c r="B38" s="23" t="s">
        <v>58</v>
      </c>
      <c r="C38" s="24" t="s">
        <v>138</v>
      </c>
      <c r="D38" s="27" t="s">
        <v>139</v>
      </c>
      <c r="E38" s="24" t="s">
        <v>140</v>
      </c>
      <c r="F38" s="11" t="s">
        <v>30</v>
      </c>
      <c r="G38" s="24">
        <v>0.35</v>
      </c>
      <c r="H38" s="27"/>
      <c r="I38" s="27"/>
      <c r="J38" s="24">
        <v>0.35</v>
      </c>
      <c r="K38" s="11">
        <v>2019</v>
      </c>
      <c r="L38" s="11">
        <v>2020</v>
      </c>
      <c r="M38" s="33">
        <v>17.5</v>
      </c>
      <c r="N38" s="23">
        <v>12.3</v>
      </c>
      <c r="O38" s="11">
        <v>5.2</v>
      </c>
      <c r="P38" s="34" t="s">
        <v>31</v>
      </c>
      <c r="Q38" s="23" t="s">
        <v>141</v>
      </c>
      <c r="R38" s="27"/>
    </row>
    <row r="39" ht="21" hidden="1" customHeight="1" spans="1:18">
      <c r="A39" s="27"/>
      <c r="B39" s="29" t="s">
        <v>142</v>
      </c>
      <c r="C39" s="30"/>
      <c r="D39" s="30"/>
      <c r="E39" s="30"/>
      <c r="F39" s="30"/>
      <c r="G39" s="22">
        <f>SUM(G40:G46)</f>
        <v>17.14</v>
      </c>
      <c r="H39" s="22"/>
      <c r="I39" s="22"/>
      <c r="J39" s="22">
        <f t="shared" ref="J39:O39" si="4">SUM(J40:J46)</f>
        <v>17.14</v>
      </c>
      <c r="K39" s="22"/>
      <c r="L39" s="22"/>
      <c r="M39" s="22">
        <f t="shared" si="4"/>
        <v>1199.99</v>
      </c>
      <c r="N39" s="22">
        <f t="shared" si="4"/>
        <v>600</v>
      </c>
      <c r="O39" s="22">
        <f t="shared" si="4"/>
        <v>599.99</v>
      </c>
      <c r="P39" s="12"/>
      <c r="Q39" s="27"/>
      <c r="R39" s="27"/>
    </row>
    <row r="40" ht="21" hidden="1" customHeight="1" spans="1:18">
      <c r="A40" s="27">
        <v>32</v>
      </c>
      <c r="B40" s="12" t="s">
        <v>143</v>
      </c>
      <c r="C40" s="12" t="s">
        <v>144</v>
      </c>
      <c r="D40" s="12" t="s">
        <v>145</v>
      </c>
      <c r="E40" s="12" t="s">
        <v>146</v>
      </c>
      <c r="F40" s="12" t="s">
        <v>30</v>
      </c>
      <c r="G40" s="12">
        <v>4</v>
      </c>
      <c r="H40" s="12"/>
      <c r="I40" s="12"/>
      <c r="J40" s="12">
        <v>4</v>
      </c>
      <c r="K40" s="12">
        <v>2019</v>
      </c>
      <c r="L40" s="12">
        <v>2020</v>
      </c>
      <c r="M40" s="12">
        <v>280</v>
      </c>
      <c r="N40" s="12">
        <v>140</v>
      </c>
      <c r="O40" s="12">
        <v>140</v>
      </c>
      <c r="P40" s="12" t="s">
        <v>31</v>
      </c>
      <c r="Q40" s="12" t="s">
        <v>147</v>
      </c>
      <c r="R40" s="27"/>
    </row>
    <row r="41" ht="21" hidden="1" customHeight="1" spans="1:18">
      <c r="A41" s="27">
        <v>33</v>
      </c>
      <c r="B41" s="12" t="s">
        <v>143</v>
      </c>
      <c r="C41" s="12" t="s">
        <v>144</v>
      </c>
      <c r="D41" s="12" t="s">
        <v>148</v>
      </c>
      <c r="E41" s="12" t="s">
        <v>149</v>
      </c>
      <c r="F41" s="12" t="s">
        <v>30</v>
      </c>
      <c r="G41" s="12">
        <v>2</v>
      </c>
      <c r="H41" s="12"/>
      <c r="I41" s="12"/>
      <c r="J41" s="12">
        <v>2</v>
      </c>
      <c r="K41" s="12">
        <v>2019</v>
      </c>
      <c r="L41" s="12">
        <v>2020</v>
      </c>
      <c r="M41" s="12">
        <v>140</v>
      </c>
      <c r="N41" s="12">
        <v>70</v>
      </c>
      <c r="O41" s="12">
        <v>70</v>
      </c>
      <c r="P41" s="12" t="s">
        <v>31</v>
      </c>
      <c r="Q41" s="12" t="s">
        <v>150</v>
      </c>
      <c r="R41" s="27"/>
    </row>
    <row r="42" ht="21" hidden="1" customHeight="1" spans="1:18">
      <c r="A42" s="27">
        <v>34</v>
      </c>
      <c r="B42" s="12" t="s">
        <v>143</v>
      </c>
      <c r="C42" s="12" t="s">
        <v>151</v>
      </c>
      <c r="D42" s="12" t="s">
        <v>152</v>
      </c>
      <c r="E42" s="12" t="s">
        <v>153</v>
      </c>
      <c r="F42" s="12" t="s">
        <v>30</v>
      </c>
      <c r="G42" s="12">
        <v>4.57</v>
      </c>
      <c r="H42" s="12"/>
      <c r="I42" s="12"/>
      <c r="J42" s="12">
        <v>4.57</v>
      </c>
      <c r="K42" s="12">
        <v>2019</v>
      </c>
      <c r="L42" s="12">
        <v>2020</v>
      </c>
      <c r="M42" s="12">
        <v>320</v>
      </c>
      <c r="N42" s="12">
        <v>160</v>
      </c>
      <c r="O42" s="12">
        <v>160</v>
      </c>
      <c r="P42" s="12" t="s">
        <v>31</v>
      </c>
      <c r="Q42" s="12" t="s">
        <v>154</v>
      </c>
      <c r="R42" s="27"/>
    </row>
    <row r="43" ht="21" hidden="1" customHeight="1" spans="1:18">
      <c r="A43" s="27">
        <v>35</v>
      </c>
      <c r="B43" s="12" t="s">
        <v>143</v>
      </c>
      <c r="C43" s="12" t="s">
        <v>155</v>
      </c>
      <c r="D43" s="12" t="s">
        <v>156</v>
      </c>
      <c r="E43" s="12" t="s">
        <v>157</v>
      </c>
      <c r="F43" s="12" t="s">
        <v>30</v>
      </c>
      <c r="G43" s="12">
        <v>1</v>
      </c>
      <c r="H43" s="12"/>
      <c r="I43" s="12"/>
      <c r="J43" s="12">
        <v>1</v>
      </c>
      <c r="K43" s="12">
        <v>2019</v>
      </c>
      <c r="L43" s="12">
        <v>2020</v>
      </c>
      <c r="M43" s="12">
        <v>70</v>
      </c>
      <c r="N43" s="12">
        <v>35</v>
      </c>
      <c r="O43" s="12">
        <v>35</v>
      </c>
      <c r="P43" s="12" t="s">
        <v>31</v>
      </c>
      <c r="Q43" s="12" t="s">
        <v>158</v>
      </c>
      <c r="R43" s="27"/>
    </row>
    <row r="44" ht="21" hidden="1" customHeight="1" spans="1:18">
      <c r="A44" s="27">
        <v>36</v>
      </c>
      <c r="B44" s="12" t="s">
        <v>143</v>
      </c>
      <c r="C44" s="12" t="s">
        <v>37</v>
      </c>
      <c r="D44" s="12" t="s">
        <v>159</v>
      </c>
      <c r="E44" s="12" t="s">
        <v>160</v>
      </c>
      <c r="F44" s="12" t="s">
        <v>30</v>
      </c>
      <c r="G44" s="12">
        <v>2</v>
      </c>
      <c r="H44" s="12"/>
      <c r="I44" s="12"/>
      <c r="J44" s="12">
        <v>2</v>
      </c>
      <c r="K44" s="12">
        <v>2019</v>
      </c>
      <c r="L44" s="12">
        <v>2020</v>
      </c>
      <c r="M44" s="12">
        <v>140</v>
      </c>
      <c r="N44" s="12">
        <v>70</v>
      </c>
      <c r="O44" s="12">
        <v>70</v>
      </c>
      <c r="P44" s="12" t="s">
        <v>31</v>
      </c>
      <c r="Q44" s="12" t="s">
        <v>161</v>
      </c>
      <c r="R44" s="27"/>
    </row>
    <row r="45" ht="21" hidden="1" customHeight="1" spans="1:18">
      <c r="A45" s="27">
        <v>37</v>
      </c>
      <c r="B45" s="12" t="s">
        <v>143</v>
      </c>
      <c r="C45" s="12" t="s">
        <v>162</v>
      </c>
      <c r="D45" s="25" t="s">
        <v>163</v>
      </c>
      <c r="E45" s="12" t="s">
        <v>164</v>
      </c>
      <c r="F45" s="12" t="s">
        <v>30</v>
      </c>
      <c r="G45" s="12">
        <v>2.77</v>
      </c>
      <c r="H45" s="12"/>
      <c r="I45" s="12"/>
      <c r="J45" s="12">
        <v>2.77</v>
      </c>
      <c r="K45" s="12">
        <v>2019</v>
      </c>
      <c r="L45" s="12">
        <v>2020</v>
      </c>
      <c r="M45" s="12">
        <v>193.99</v>
      </c>
      <c r="N45" s="12">
        <v>97</v>
      </c>
      <c r="O45" s="12">
        <v>96.99</v>
      </c>
      <c r="P45" s="12" t="s">
        <v>31</v>
      </c>
      <c r="Q45" s="11" t="s">
        <v>165</v>
      </c>
      <c r="R45" s="27"/>
    </row>
    <row r="46" ht="21" hidden="1" customHeight="1" spans="1:18">
      <c r="A46" s="27">
        <v>38</v>
      </c>
      <c r="B46" s="12" t="s">
        <v>143</v>
      </c>
      <c r="C46" s="12" t="s">
        <v>162</v>
      </c>
      <c r="D46" s="11" t="s">
        <v>166</v>
      </c>
      <c r="E46" s="12" t="s">
        <v>167</v>
      </c>
      <c r="F46" s="12" t="s">
        <v>30</v>
      </c>
      <c r="G46" s="12">
        <v>0.8</v>
      </c>
      <c r="H46" s="12"/>
      <c r="I46" s="12"/>
      <c r="J46" s="12">
        <v>0.8</v>
      </c>
      <c r="K46" s="12">
        <v>2019</v>
      </c>
      <c r="L46" s="12">
        <v>2020</v>
      </c>
      <c r="M46" s="12">
        <v>56</v>
      </c>
      <c r="N46" s="12">
        <v>28</v>
      </c>
      <c r="O46" s="12">
        <v>28</v>
      </c>
      <c r="P46" s="12" t="s">
        <v>31</v>
      </c>
      <c r="Q46" s="11" t="s">
        <v>168</v>
      </c>
      <c r="R46" s="27"/>
    </row>
    <row r="47" ht="21" hidden="1" customHeight="1" spans="1:18">
      <c r="A47" s="27"/>
      <c r="B47" s="22" t="s">
        <v>169</v>
      </c>
      <c r="C47" s="30"/>
      <c r="D47" s="30"/>
      <c r="E47" s="30"/>
      <c r="F47" s="30"/>
      <c r="G47" s="31">
        <f>SUM(G48:G70)</f>
        <v>38.34</v>
      </c>
      <c r="H47" s="31"/>
      <c r="I47" s="31"/>
      <c r="J47" s="31">
        <f t="shared" ref="J47:O47" si="5">SUM(J48:J70)</f>
        <v>38.34</v>
      </c>
      <c r="K47" s="31">
        <f t="shared" si="5"/>
        <v>46437</v>
      </c>
      <c r="L47" s="31"/>
      <c r="M47" s="31">
        <f>SUM(M48:M70)</f>
        <v>2300.4</v>
      </c>
      <c r="N47" s="31">
        <f t="shared" si="5"/>
        <v>1150</v>
      </c>
      <c r="O47" s="31">
        <f t="shared" si="5"/>
        <v>1150.4</v>
      </c>
      <c r="P47" s="25"/>
      <c r="Q47" s="27"/>
      <c r="R47" s="27"/>
    </row>
    <row r="48" ht="21" hidden="1" customHeight="1" spans="1:18">
      <c r="A48" s="27">
        <v>39</v>
      </c>
      <c r="B48" s="23" t="s">
        <v>170</v>
      </c>
      <c r="C48" s="23" t="s">
        <v>171</v>
      </c>
      <c r="D48" s="25" t="s">
        <v>172</v>
      </c>
      <c r="E48" s="25" t="s">
        <v>173</v>
      </c>
      <c r="F48" s="32" t="s">
        <v>30</v>
      </c>
      <c r="G48" s="25">
        <v>1.5</v>
      </c>
      <c r="H48" s="25"/>
      <c r="I48" s="25"/>
      <c r="J48" s="23">
        <v>1.5</v>
      </c>
      <c r="K48" s="32">
        <v>2019</v>
      </c>
      <c r="L48" s="32">
        <v>2020</v>
      </c>
      <c r="M48" s="33">
        <v>90</v>
      </c>
      <c r="N48" s="23">
        <v>45</v>
      </c>
      <c r="O48" s="23">
        <v>45</v>
      </c>
      <c r="P48" s="32" t="s">
        <v>31</v>
      </c>
      <c r="Q48" s="23" t="s">
        <v>174</v>
      </c>
      <c r="R48" s="27"/>
    </row>
    <row r="49" ht="21" hidden="1" customHeight="1" spans="1:18">
      <c r="A49" s="27">
        <v>40</v>
      </c>
      <c r="B49" s="23" t="s">
        <v>170</v>
      </c>
      <c r="C49" s="23" t="s">
        <v>171</v>
      </c>
      <c r="D49" s="23" t="s">
        <v>175</v>
      </c>
      <c r="E49" s="25" t="s">
        <v>176</v>
      </c>
      <c r="F49" s="32" t="s">
        <v>30</v>
      </c>
      <c r="G49" s="25">
        <v>1.1</v>
      </c>
      <c r="H49" s="25"/>
      <c r="I49" s="25"/>
      <c r="J49" s="23">
        <v>1.1</v>
      </c>
      <c r="K49" s="32">
        <v>2019</v>
      </c>
      <c r="L49" s="32">
        <v>2020</v>
      </c>
      <c r="M49" s="33">
        <v>66</v>
      </c>
      <c r="N49" s="26">
        <v>33</v>
      </c>
      <c r="O49" s="23">
        <v>33</v>
      </c>
      <c r="P49" s="32" t="s">
        <v>31</v>
      </c>
      <c r="Q49" s="23" t="s">
        <v>177</v>
      </c>
      <c r="R49" s="27"/>
    </row>
    <row r="50" ht="21" hidden="1" customHeight="1" spans="1:18">
      <c r="A50" s="27">
        <v>41</v>
      </c>
      <c r="B50" s="23" t="s">
        <v>170</v>
      </c>
      <c r="C50" s="23" t="s">
        <v>171</v>
      </c>
      <c r="D50" s="24" t="s">
        <v>178</v>
      </c>
      <c r="E50" s="24" t="s">
        <v>179</v>
      </c>
      <c r="F50" s="32" t="s">
        <v>30</v>
      </c>
      <c r="G50" s="24">
        <v>1</v>
      </c>
      <c r="H50" s="24"/>
      <c r="I50" s="24"/>
      <c r="J50" s="24">
        <v>1</v>
      </c>
      <c r="K50" s="32">
        <v>2019</v>
      </c>
      <c r="L50" s="32">
        <v>2020</v>
      </c>
      <c r="M50" s="33">
        <v>60</v>
      </c>
      <c r="N50" s="24">
        <v>30</v>
      </c>
      <c r="O50" s="23">
        <v>30</v>
      </c>
      <c r="P50" s="32" t="s">
        <v>31</v>
      </c>
      <c r="Q50" s="24" t="s">
        <v>180</v>
      </c>
      <c r="R50" s="27"/>
    </row>
    <row r="51" ht="21" hidden="1" customHeight="1" spans="1:18">
      <c r="A51" s="27">
        <v>42</v>
      </c>
      <c r="B51" s="23" t="s">
        <v>170</v>
      </c>
      <c r="C51" s="23" t="s">
        <v>181</v>
      </c>
      <c r="D51" s="25" t="s">
        <v>182</v>
      </c>
      <c r="E51" s="25" t="s">
        <v>183</v>
      </c>
      <c r="F51" s="32" t="s">
        <v>30</v>
      </c>
      <c r="G51" s="25">
        <v>1.6</v>
      </c>
      <c r="H51" s="24"/>
      <c r="I51" s="24"/>
      <c r="J51" s="25">
        <v>1.6</v>
      </c>
      <c r="K51" s="32">
        <v>2019</v>
      </c>
      <c r="L51" s="32">
        <v>2020</v>
      </c>
      <c r="M51" s="33">
        <v>96</v>
      </c>
      <c r="N51" s="24">
        <v>48</v>
      </c>
      <c r="O51" s="23">
        <v>48</v>
      </c>
      <c r="P51" s="32" t="s">
        <v>31</v>
      </c>
      <c r="Q51" s="23" t="s">
        <v>184</v>
      </c>
      <c r="R51" s="27"/>
    </row>
    <row r="52" ht="21" hidden="1" customHeight="1" spans="1:18">
      <c r="A52" s="27">
        <v>43</v>
      </c>
      <c r="B52" s="23" t="s">
        <v>170</v>
      </c>
      <c r="C52" s="23" t="s">
        <v>181</v>
      </c>
      <c r="D52" s="25" t="s">
        <v>185</v>
      </c>
      <c r="E52" s="25" t="s">
        <v>186</v>
      </c>
      <c r="F52" s="32" t="s">
        <v>30</v>
      </c>
      <c r="G52" s="25">
        <v>3.3</v>
      </c>
      <c r="H52" s="24"/>
      <c r="I52" s="24"/>
      <c r="J52" s="25">
        <v>3.3</v>
      </c>
      <c r="K52" s="32">
        <v>2019</v>
      </c>
      <c r="L52" s="32">
        <v>2020</v>
      </c>
      <c r="M52" s="33">
        <v>198</v>
      </c>
      <c r="N52" s="24">
        <v>99</v>
      </c>
      <c r="O52" s="23">
        <v>99</v>
      </c>
      <c r="P52" s="32" t="s">
        <v>31</v>
      </c>
      <c r="Q52" s="23" t="s">
        <v>187</v>
      </c>
      <c r="R52" s="27"/>
    </row>
    <row r="53" ht="21" hidden="1" customHeight="1" spans="1:18">
      <c r="A53" s="27">
        <v>44</v>
      </c>
      <c r="B53" s="23" t="s">
        <v>170</v>
      </c>
      <c r="C53" s="32" t="s">
        <v>188</v>
      </c>
      <c r="D53" s="32" t="s">
        <v>189</v>
      </c>
      <c r="E53" s="25" t="s">
        <v>190</v>
      </c>
      <c r="F53" s="32" t="s">
        <v>30</v>
      </c>
      <c r="G53" s="32">
        <v>1</v>
      </c>
      <c r="H53" s="24"/>
      <c r="I53" s="24"/>
      <c r="J53" s="32">
        <v>1</v>
      </c>
      <c r="K53" s="32">
        <v>2019</v>
      </c>
      <c r="L53" s="32">
        <v>2020</v>
      </c>
      <c r="M53" s="33">
        <v>60</v>
      </c>
      <c r="N53" s="24">
        <v>30</v>
      </c>
      <c r="O53" s="23">
        <v>30</v>
      </c>
      <c r="P53" s="32" t="s">
        <v>31</v>
      </c>
      <c r="Q53" s="32" t="s">
        <v>191</v>
      </c>
      <c r="R53" s="27"/>
    </row>
    <row r="54" ht="21" hidden="1" customHeight="1" spans="1:18">
      <c r="A54" s="27">
        <v>45</v>
      </c>
      <c r="B54" s="23" t="s">
        <v>170</v>
      </c>
      <c r="C54" s="32" t="s">
        <v>188</v>
      </c>
      <c r="D54" s="25" t="s">
        <v>192</v>
      </c>
      <c r="E54" s="24" t="s">
        <v>193</v>
      </c>
      <c r="F54" s="23" t="s">
        <v>30</v>
      </c>
      <c r="G54" s="25">
        <v>2.1</v>
      </c>
      <c r="H54" s="24"/>
      <c r="I54" s="24"/>
      <c r="J54" s="25">
        <v>2.1</v>
      </c>
      <c r="K54" s="32">
        <v>2019</v>
      </c>
      <c r="L54" s="32">
        <v>2020</v>
      </c>
      <c r="M54" s="33">
        <v>126</v>
      </c>
      <c r="N54" s="24">
        <v>63</v>
      </c>
      <c r="O54" s="23">
        <v>63</v>
      </c>
      <c r="P54" s="32" t="s">
        <v>31</v>
      </c>
      <c r="Q54" s="23" t="s">
        <v>194</v>
      </c>
      <c r="R54" s="27"/>
    </row>
    <row r="55" ht="21" hidden="1" customHeight="1" spans="1:18">
      <c r="A55" s="27">
        <v>46</v>
      </c>
      <c r="B55" s="23" t="s">
        <v>170</v>
      </c>
      <c r="C55" s="32" t="s">
        <v>195</v>
      </c>
      <c r="D55" s="24" t="s">
        <v>196</v>
      </c>
      <c r="E55" s="32" t="s">
        <v>197</v>
      </c>
      <c r="F55" s="32" t="s">
        <v>30</v>
      </c>
      <c r="G55" s="32">
        <v>1.5</v>
      </c>
      <c r="H55" s="24"/>
      <c r="I55" s="24"/>
      <c r="J55" s="32">
        <v>1.5</v>
      </c>
      <c r="K55" s="32">
        <v>2019</v>
      </c>
      <c r="L55" s="32">
        <v>2020</v>
      </c>
      <c r="M55" s="33">
        <v>90</v>
      </c>
      <c r="N55" s="24">
        <v>45</v>
      </c>
      <c r="O55" s="23">
        <v>45</v>
      </c>
      <c r="P55" s="32" t="s">
        <v>31</v>
      </c>
      <c r="Q55" s="32" t="s">
        <v>198</v>
      </c>
      <c r="R55" s="27"/>
    </row>
    <row r="56" ht="21" hidden="1" customHeight="1" spans="1:18">
      <c r="A56" s="27">
        <v>47</v>
      </c>
      <c r="B56" s="23" t="s">
        <v>170</v>
      </c>
      <c r="C56" s="32" t="s">
        <v>199</v>
      </c>
      <c r="D56" s="24" t="s">
        <v>200</v>
      </c>
      <c r="E56" s="32" t="s">
        <v>201</v>
      </c>
      <c r="F56" s="32" t="s">
        <v>30</v>
      </c>
      <c r="G56" s="32">
        <v>1.7</v>
      </c>
      <c r="H56" s="24"/>
      <c r="I56" s="24"/>
      <c r="J56" s="32">
        <v>1.7</v>
      </c>
      <c r="K56" s="32">
        <v>2019</v>
      </c>
      <c r="L56" s="32">
        <v>2020</v>
      </c>
      <c r="M56" s="33">
        <v>102</v>
      </c>
      <c r="N56" s="24">
        <v>51</v>
      </c>
      <c r="O56" s="23">
        <v>51</v>
      </c>
      <c r="P56" s="32" t="s">
        <v>202</v>
      </c>
      <c r="Q56" s="32" t="s">
        <v>203</v>
      </c>
      <c r="R56" s="27"/>
    </row>
    <row r="57" ht="21" hidden="1" customHeight="1" spans="1:18">
      <c r="A57" s="27">
        <v>48</v>
      </c>
      <c r="B57" s="23" t="s">
        <v>170</v>
      </c>
      <c r="C57" s="32" t="s">
        <v>199</v>
      </c>
      <c r="D57" s="24" t="s">
        <v>204</v>
      </c>
      <c r="E57" s="25" t="s">
        <v>205</v>
      </c>
      <c r="F57" s="32" t="s">
        <v>30</v>
      </c>
      <c r="G57" s="25">
        <v>0.77</v>
      </c>
      <c r="H57" s="24"/>
      <c r="I57" s="24"/>
      <c r="J57" s="25">
        <v>0.77</v>
      </c>
      <c r="K57" s="32">
        <v>2019</v>
      </c>
      <c r="L57" s="32">
        <v>2020</v>
      </c>
      <c r="M57" s="33">
        <v>46.2</v>
      </c>
      <c r="N57" s="24">
        <v>23</v>
      </c>
      <c r="O57" s="23">
        <v>23.2</v>
      </c>
      <c r="P57" s="32" t="s">
        <v>202</v>
      </c>
      <c r="Q57" s="23" t="s">
        <v>206</v>
      </c>
      <c r="R57" s="27"/>
    </row>
    <row r="58" ht="21" hidden="1" customHeight="1" spans="1:18">
      <c r="A58" s="27">
        <v>49</v>
      </c>
      <c r="B58" s="23" t="s">
        <v>170</v>
      </c>
      <c r="C58" s="32" t="s">
        <v>207</v>
      </c>
      <c r="D58" s="25" t="s">
        <v>208</v>
      </c>
      <c r="E58" s="25" t="s">
        <v>209</v>
      </c>
      <c r="F58" s="32" t="s">
        <v>30</v>
      </c>
      <c r="G58" s="25">
        <v>2</v>
      </c>
      <c r="H58" s="24"/>
      <c r="I58" s="24"/>
      <c r="J58" s="23">
        <v>2</v>
      </c>
      <c r="K58" s="32">
        <v>2019</v>
      </c>
      <c r="L58" s="32">
        <v>2020</v>
      </c>
      <c r="M58" s="33">
        <v>120</v>
      </c>
      <c r="N58" s="24">
        <v>60</v>
      </c>
      <c r="O58" s="23">
        <v>60</v>
      </c>
      <c r="P58" s="32" t="s">
        <v>31</v>
      </c>
      <c r="Q58" s="23" t="s">
        <v>210</v>
      </c>
      <c r="R58" s="27"/>
    </row>
    <row r="59" ht="21" hidden="1" customHeight="1" spans="1:18">
      <c r="A59" s="27">
        <v>50</v>
      </c>
      <c r="B59" s="23" t="s">
        <v>170</v>
      </c>
      <c r="C59" s="32" t="s">
        <v>207</v>
      </c>
      <c r="D59" s="25" t="s">
        <v>211</v>
      </c>
      <c r="E59" s="25" t="s">
        <v>212</v>
      </c>
      <c r="F59" s="32" t="s">
        <v>30</v>
      </c>
      <c r="G59" s="25">
        <v>3</v>
      </c>
      <c r="H59" s="24"/>
      <c r="I59" s="24"/>
      <c r="J59" s="25">
        <v>3</v>
      </c>
      <c r="K59" s="32">
        <v>2019</v>
      </c>
      <c r="L59" s="32">
        <v>2020</v>
      </c>
      <c r="M59" s="33">
        <v>180</v>
      </c>
      <c r="N59" s="24">
        <v>90</v>
      </c>
      <c r="O59" s="23">
        <v>90</v>
      </c>
      <c r="P59" s="32" t="s">
        <v>31</v>
      </c>
      <c r="Q59" s="23" t="s">
        <v>213</v>
      </c>
      <c r="R59" s="27"/>
    </row>
    <row r="60" ht="24.75" hidden="1" customHeight="1" spans="1:18">
      <c r="A60" s="27">
        <v>51</v>
      </c>
      <c r="B60" s="23" t="s">
        <v>170</v>
      </c>
      <c r="C60" s="32" t="s">
        <v>214</v>
      </c>
      <c r="D60" s="24" t="s">
        <v>215</v>
      </c>
      <c r="E60" s="24" t="s">
        <v>216</v>
      </c>
      <c r="F60" s="32" t="s">
        <v>30</v>
      </c>
      <c r="G60" s="25">
        <v>0.8</v>
      </c>
      <c r="H60" s="24"/>
      <c r="I60" s="24"/>
      <c r="J60" s="24">
        <v>0.8</v>
      </c>
      <c r="K60" s="32">
        <v>2019</v>
      </c>
      <c r="L60" s="32">
        <v>2020</v>
      </c>
      <c r="M60" s="33">
        <v>48</v>
      </c>
      <c r="N60" s="24">
        <v>24</v>
      </c>
      <c r="O60" s="23">
        <v>24</v>
      </c>
      <c r="P60" s="32" t="s">
        <v>31</v>
      </c>
      <c r="Q60" s="23" t="s">
        <v>217</v>
      </c>
      <c r="R60" s="27"/>
    </row>
    <row r="61" ht="29.25" hidden="1" customHeight="1" spans="1:18">
      <c r="A61" s="27">
        <v>52</v>
      </c>
      <c r="B61" s="23" t="s">
        <v>170</v>
      </c>
      <c r="C61" s="32" t="s">
        <v>214</v>
      </c>
      <c r="D61" s="24" t="s">
        <v>218</v>
      </c>
      <c r="E61" s="26" t="s">
        <v>219</v>
      </c>
      <c r="F61" s="32" t="s">
        <v>30</v>
      </c>
      <c r="G61" s="25">
        <v>1</v>
      </c>
      <c r="H61" s="24"/>
      <c r="I61" s="24"/>
      <c r="J61" s="24">
        <v>1</v>
      </c>
      <c r="K61" s="32">
        <v>2019</v>
      </c>
      <c r="L61" s="32">
        <v>2020</v>
      </c>
      <c r="M61" s="33">
        <v>60</v>
      </c>
      <c r="N61" s="24">
        <v>30</v>
      </c>
      <c r="O61" s="23">
        <v>30</v>
      </c>
      <c r="P61" s="32" t="s">
        <v>31</v>
      </c>
      <c r="Q61" s="23" t="s">
        <v>220</v>
      </c>
      <c r="R61" s="27"/>
    </row>
    <row r="62" ht="21" hidden="1" customHeight="1" spans="1:18">
      <c r="A62" s="27">
        <v>53</v>
      </c>
      <c r="B62" s="23" t="s">
        <v>170</v>
      </c>
      <c r="C62" s="32" t="s">
        <v>214</v>
      </c>
      <c r="D62" s="24" t="s">
        <v>221</v>
      </c>
      <c r="E62" s="26" t="s">
        <v>222</v>
      </c>
      <c r="F62" s="32" t="s">
        <v>30</v>
      </c>
      <c r="G62" s="25">
        <v>0.8</v>
      </c>
      <c r="H62" s="24"/>
      <c r="I62" s="24"/>
      <c r="J62" s="24">
        <v>0.8</v>
      </c>
      <c r="K62" s="32">
        <v>2019</v>
      </c>
      <c r="L62" s="32">
        <v>2020</v>
      </c>
      <c r="M62" s="33">
        <v>48</v>
      </c>
      <c r="N62" s="24">
        <v>24</v>
      </c>
      <c r="O62" s="23">
        <v>24</v>
      </c>
      <c r="P62" s="32" t="s">
        <v>31</v>
      </c>
      <c r="Q62" s="23" t="s">
        <v>223</v>
      </c>
      <c r="R62" s="27"/>
    </row>
    <row r="63" ht="30.75" hidden="1" customHeight="1" spans="1:18">
      <c r="A63" s="27">
        <v>54</v>
      </c>
      <c r="B63" s="23" t="s">
        <v>170</v>
      </c>
      <c r="C63" s="32" t="s">
        <v>214</v>
      </c>
      <c r="D63" s="24" t="s">
        <v>224</v>
      </c>
      <c r="E63" s="26" t="s">
        <v>225</v>
      </c>
      <c r="F63" s="32" t="s">
        <v>30</v>
      </c>
      <c r="G63" s="25">
        <v>0.5</v>
      </c>
      <c r="H63" s="24"/>
      <c r="I63" s="24"/>
      <c r="J63" s="24">
        <v>0.5</v>
      </c>
      <c r="K63" s="32">
        <v>2019</v>
      </c>
      <c r="L63" s="32">
        <v>2020</v>
      </c>
      <c r="M63" s="33">
        <v>30</v>
      </c>
      <c r="N63" s="24">
        <v>15</v>
      </c>
      <c r="O63" s="23">
        <v>15</v>
      </c>
      <c r="P63" s="32" t="s">
        <v>31</v>
      </c>
      <c r="Q63" s="23" t="s">
        <v>226</v>
      </c>
      <c r="R63" s="27"/>
    </row>
    <row r="64" ht="21" hidden="1" customHeight="1" spans="1:18">
      <c r="A64" s="27">
        <v>55</v>
      </c>
      <c r="B64" s="23" t="s">
        <v>170</v>
      </c>
      <c r="C64" s="32" t="s">
        <v>214</v>
      </c>
      <c r="D64" s="24" t="s">
        <v>227</v>
      </c>
      <c r="E64" s="26" t="s">
        <v>228</v>
      </c>
      <c r="F64" s="32" t="s">
        <v>30</v>
      </c>
      <c r="G64" s="25">
        <v>0.5</v>
      </c>
      <c r="H64" s="24"/>
      <c r="I64" s="24"/>
      <c r="J64" s="24">
        <v>0.5</v>
      </c>
      <c r="K64" s="32">
        <v>2019</v>
      </c>
      <c r="L64" s="32">
        <v>2020</v>
      </c>
      <c r="M64" s="33">
        <v>30</v>
      </c>
      <c r="N64" s="24">
        <v>15</v>
      </c>
      <c r="O64" s="23">
        <v>15</v>
      </c>
      <c r="P64" s="32" t="s">
        <v>31</v>
      </c>
      <c r="Q64" s="23" t="s">
        <v>229</v>
      </c>
      <c r="R64" s="27"/>
    </row>
    <row r="65" ht="21" hidden="1" customHeight="1" spans="1:18">
      <c r="A65" s="27">
        <v>56</v>
      </c>
      <c r="B65" s="23" t="s">
        <v>170</v>
      </c>
      <c r="C65" s="32" t="s">
        <v>214</v>
      </c>
      <c r="D65" s="24" t="s">
        <v>230</v>
      </c>
      <c r="E65" s="26" t="s">
        <v>231</v>
      </c>
      <c r="F65" s="32" t="s">
        <v>30</v>
      </c>
      <c r="G65" s="25">
        <v>3.5</v>
      </c>
      <c r="H65" s="24"/>
      <c r="I65" s="24"/>
      <c r="J65" s="24">
        <v>3.5</v>
      </c>
      <c r="K65" s="32">
        <v>2019</v>
      </c>
      <c r="L65" s="32">
        <v>2020</v>
      </c>
      <c r="M65" s="33">
        <v>210</v>
      </c>
      <c r="N65" s="24">
        <v>105</v>
      </c>
      <c r="O65" s="23">
        <v>105</v>
      </c>
      <c r="P65" s="32" t="s">
        <v>31</v>
      </c>
      <c r="Q65" s="23" t="s">
        <v>232</v>
      </c>
      <c r="R65" s="27"/>
    </row>
    <row r="66" ht="21" hidden="1" customHeight="1" spans="1:18">
      <c r="A66" s="27">
        <v>57</v>
      </c>
      <c r="B66" s="23" t="s">
        <v>170</v>
      </c>
      <c r="C66" s="32" t="s">
        <v>233</v>
      </c>
      <c r="D66" s="24" t="s">
        <v>234</v>
      </c>
      <c r="E66" s="24" t="s">
        <v>235</v>
      </c>
      <c r="F66" s="32" t="s">
        <v>30</v>
      </c>
      <c r="G66" s="24">
        <v>4</v>
      </c>
      <c r="H66" s="24"/>
      <c r="I66" s="24"/>
      <c r="J66" s="24">
        <v>4</v>
      </c>
      <c r="K66" s="32">
        <v>2019</v>
      </c>
      <c r="L66" s="32">
        <v>2020</v>
      </c>
      <c r="M66" s="33">
        <v>240</v>
      </c>
      <c r="N66" s="24">
        <v>120</v>
      </c>
      <c r="O66" s="23">
        <v>120</v>
      </c>
      <c r="P66" s="32" t="s">
        <v>31</v>
      </c>
      <c r="Q66" s="24" t="s">
        <v>236</v>
      </c>
      <c r="R66" s="27"/>
    </row>
    <row r="67" ht="21" hidden="1" customHeight="1" spans="1:18">
      <c r="A67" s="27">
        <v>58</v>
      </c>
      <c r="B67" s="23" t="s">
        <v>170</v>
      </c>
      <c r="C67" s="32" t="s">
        <v>233</v>
      </c>
      <c r="D67" s="24" t="s">
        <v>237</v>
      </c>
      <c r="E67" s="24" t="s">
        <v>238</v>
      </c>
      <c r="F67" s="32" t="s">
        <v>30</v>
      </c>
      <c r="G67" s="24">
        <v>1.3</v>
      </c>
      <c r="H67" s="24"/>
      <c r="I67" s="24"/>
      <c r="J67" s="24">
        <v>1.3</v>
      </c>
      <c r="K67" s="32">
        <v>2019</v>
      </c>
      <c r="L67" s="32">
        <v>2020</v>
      </c>
      <c r="M67" s="33">
        <v>78</v>
      </c>
      <c r="N67" s="24">
        <v>39</v>
      </c>
      <c r="O67" s="23">
        <v>39</v>
      </c>
      <c r="P67" s="32" t="s">
        <v>31</v>
      </c>
      <c r="Q67" s="24" t="s">
        <v>239</v>
      </c>
      <c r="R67" s="27"/>
    </row>
    <row r="68" ht="21" hidden="1" customHeight="1" spans="1:18">
      <c r="A68" s="27">
        <v>59</v>
      </c>
      <c r="B68" s="23" t="s">
        <v>170</v>
      </c>
      <c r="C68" s="32" t="s">
        <v>233</v>
      </c>
      <c r="D68" s="24" t="s">
        <v>240</v>
      </c>
      <c r="E68" s="24" t="s">
        <v>241</v>
      </c>
      <c r="F68" s="32" t="s">
        <v>30</v>
      </c>
      <c r="G68" s="24">
        <v>0.7</v>
      </c>
      <c r="H68" s="24"/>
      <c r="I68" s="24"/>
      <c r="J68" s="24">
        <v>0.7</v>
      </c>
      <c r="K68" s="32">
        <v>2019</v>
      </c>
      <c r="L68" s="32">
        <v>2020</v>
      </c>
      <c r="M68" s="33">
        <v>42</v>
      </c>
      <c r="N68" s="24">
        <v>21</v>
      </c>
      <c r="O68" s="23">
        <v>21</v>
      </c>
      <c r="P68" s="32" t="s">
        <v>31</v>
      </c>
      <c r="Q68" s="24" t="s">
        <v>242</v>
      </c>
      <c r="R68" s="27"/>
    </row>
    <row r="69" ht="21" hidden="1" customHeight="1" spans="1:18">
      <c r="A69" s="27">
        <v>60</v>
      </c>
      <c r="B69" s="23" t="s">
        <v>170</v>
      </c>
      <c r="C69" s="32" t="s">
        <v>243</v>
      </c>
      <c r="D69" s="24" t="s">
        <v>244</v>
      </c>
      <c r="E69" s="24" t="s">
        <v>245</v>
      </c>
      <c r="F69" s="32" t="s">
        <v>30</v>
      </c>
      <c r="G69" s="24">
        <v>4.3</v>
      </c>
      <c r="H69" s="24"/>
      <c r="I69" s="24"/>
      <c r="J69" s="24">
        <v>4.3</v>
      </c>
      <c r="K69" s="32">
        <v>2019</v>
      </c>
      <c r="L69" s="32">
        <v>2020</v>
      </c>
      <c r="M69" s="33">
        <v>258</v>
      </c>
      <c r="N69" s="24">
        <v>129</v>
      </c>
      <c r="O69" s="23">
        <v>129</v>
      </c>
      <c r="P69" s="32" t="s">
        <v>31</v>
      </c>
      <c r="Q69" s="24" t="s">
        <v>246</v>
      </c>
      <c r="R69" s="27"/>
    </row>
    <row r="70" ht="21" hidden="1" customHeight="1" spans="1:18">
      <c r="A70" s="27">
        <v>61</v>
      </c>
      <c r="B70" s="23" t="s">
        <v>170</v>
      </c>
      <c r="C70" s="32" t="s">
        <v>243</v>
      </c>
      <c r="D70" s="24" t="s">
        <v>247</v>
      </c>
      <c r="E70" s="24" t="s">
        <v>248</v>
      </c>
      <c r="F70" s="32" t="s">
        <v>30</v>
      </c>
      <c r="G70" s="24">
        <v>0.37</v>
      </c>
      <c r="H70" s="24"/>
      <c r="I70" s="24"/>
      <c r="J70" s="24">
        <v>0.37</v>
      </c>
      <c r="K70" s="32">
        <v>2019</v>
      </c>
      <c r="L70" s="32">
        <v>2020</v>
      </c>
      <c r="M70" s="33">
        <v>22.2</v>
      </c>
      <c r="N70" s="24">
        <v>11</v>
      </c>
      <c r="O70" s="23">
        <v>11.2</v>
      </c>
      <c r="P70" s="32" t="s">
        <v>31</v>
      </c>
      <c r="Q70" s="24" t="s">
        <v>249</v>
      </c>
      <c r="R70" s="27"/>
    </row>
    <row r="71" ht="21" hidden="1" customHeight="1" spans="1:18">
      <c r="A71" s="27"/>
      <c r="B71" s="29" t="s">
        <v>250</v>
      </c>
      <c r="C71" s="29"/>
      <c r="D71" s="29"/>
      <c r="E71" s="29"/>
      <c r="F71" s="29"/>
      <c r="G71" s="29">
        <f>SUM(G72:G88)</f>
        <v>31.5</v>
      </c>
      <c r="H71" s="29"/>
      <c r="I71" s="29"/>
      <c r="J71" s="29">
        <f t="shared" ref="J71:O71" si="6">SUM(J72:J88)</f>
        <v>31.5</v>
      </c>
      <c r="K71" s="29"/>
      <c r="L71" s="29"/>
      <c r="M71" s="29">
        <f t="shared" si="6"/>
        <v>2047.5</v>
      </c>
      <c r="N71" s="29">
        <f t="shared" si="6"/>
        <v>945</v>
      </c>
      <c r="O71" s="29">
        <f t="shared" si="6"/>
        <v>1102.5</v>
      </c>
      <c r="P71" s="27"/>
      <c r="Q71" s="27"/>
      <c r="R71" s="27"/>
    </row>
    <row r="72" ht="21" hidden="1" customHeight="1" spans="1:18">
      <c r="A72" s="27">
        <v>62</v>
      </c>
      <c r="B72" s="23" t="s">
        <v>251</v>
      </c>
      <c r="C72" s="23" t="s">
        <v>252</v>
      </c>
      <c r="D72" s="23" t="s">
        <v>253</v>
      </c>
      <c r="E72" s="23" t="s">
        <v>254</v>
      </c>
      <c r="F72" s="23" t="s">
        <v>30</v>
      </c>
      <c r="G72" s="23">
        <v>1</v>
      </c>
      <c r="H72" s="23"/>
      <c r="I72" s="23"/>
      <c r="J72" s="23">
        <v>1</v>
      </c>
      <c r="K72" s="23">
        <v>2020</v>
      </c>
      <c r="L72" s="23">
        <v>2020</v>
      </c>
      <c r="M72" s="23">
        <v>65</v>
      </c>
      <c r="N72" s="23">
        <v>30</v>
      </c>
      <c r="O72" s="23">
        <v>35</v>
      </c>
      <c r="P72" s="23" t="s">
        <v>31</v>
      </c>
      <c r="Q72" s="23" t="s">
        <v>255</v>
      </c>
      <c r="R72" s="27"/>
    </row>
    <row r="73" ht="21" hidden="1" customHeight="1" spans="1:18">
      <c r="A73" s="27">
        <v>63</v>
      </c>
      <c r="B73" s="23" t="s">
        <v>251</v>
      </c>
      <c r="C73" s="23" t="s">
        <v>256</v>
      </c>
      <c r="D73" s="23" t="s">
        <v>257</v>
      </c>
      <c r="E73" s="23" t="s">
        <v>258</v>
      </c>
      <c r="F73" s="23" t="s">
        <v>30</v>
      </c>
      <c r="G73" s="23">
        <v>1.1</v>
      </c>
      <c r="H73" s="23"/>
      <c r="I73" s="23"/>
      <c r="J73" s="23">
        <v>1.1</v>
      </c>
      <c r="K73" s="23">
        <v>2020</v>
      </c>
      <c r="L73" s="23">
        <v>2020</v>
      </c>
      <c r="M73" s="23">
        <v>71.5</v>
      </c>
      <c r="N73" s="23">
        <v>33</v>
      </c>
      <c r="O73" s="23">
        <v>38.5</v>
      </c>
      <c r="P73" s="23" t="s">
        <v>31</v>
      </c>
      <c r="Q73" s="23" t="s">
        <v>259</v>
      </c>
      <c r="R73" s="27"/>
    </row>
    <row r="74" ht="21" hidden="1" customHeight="1" spans="1:18">
      <c r="A74" s="27">
        <v>64</v>
      </c>
      <c r="B74" s="23" t="s">
        <v>251</v>
      </c>
      <c r="C74" s="23" t="s">
        <v>256</v>
      </c>
      <c r="D74" s="23" t="s">
        <v>260</v>
      </c>
      <c r="E74" s="23" t="s">
        <v>261</v>
      </c>
      <c r="F74" s="23" t="s">
        <v>30</v>
      </c>
      <c r="G74" s="23">
        <v>1.85</v>
      </c>
      <c r="H74" s="23"/>
      <c r="I74" s="23"/>
      <c r="J74" s="23">
        <v>1.85</v>
      </c>
      <c r="K74" s="23">
        <v>2020</v>
      </c>
      <c r="L74" s="23">
        <v>2020</v>
      </c>
      <c r="M74" s="23">
        <v>120.25</v>
      </c>
      <c r="N74" s="23">
        <v>55.5</v>
      </c>
      <c r="O74" s="23">
        <v>64.75</v>
      </c>
      <c r="P74" s="23" t="s">
        <v>31</v>
      </c>
      <c r="Q74" s="23" t="s">
        <v>262</v>
      </c>
      <c r="R74" s="27"/>
    </row>
    <row r="75" ht="21" hidden="1" customHeight="1" spans="1:18">
      <c r="A75" s="27">
        <v>65</v>
      </c>
      <c r="B75" s="23" t="s">
        <v>251</v>
      </c>
      <c r="C75" s="23" t="s">
        <v>256</v>
      </c>
      <c r="D75" s="23" t="s">
        <v>263</v>
      </c>
      <c r="E75" s="23" t="s">
        <v>264</v>
      </c>
      <c r="F75" s="23" t="s">
        <v>30</v>
      </c>
      <c r="G75" s="23">
        <v>1.4</v>
      </c>
      <c r="H75" s="23"/>
      <c r="I75" s="23"/>
      <c r="J75" s="23">
        <v>1.4</v>
      </c>
      <c r="K75" s="23">
        <v>2020</v>
      </c>
      <c r="L75" s="23">
        <v>2020</v>
      </c>
      <c r="M75" s="23">
        <v>91</v>
      </c>
      <c r="N75" s="23">
        <v>42</v>
      </c>
      <c r="O75" s="23">
        <v>49</v>
      </c>
      <c r="P75" s="23" t="s">
        <v>31</v>
      </c>
      <c r="Q75" s="23" t="s">
        <v>265</v>
      </c>
      <c r="R75" s="27"/>
    </row>
    <row r="76" ht="21" hidden="1" customHeight="1" spans="1:18">
      <c r="A76" s="27">
        <v>66</v>
      </c>
      <c r="B76" s="23" t="s">
        <v>251</v>
      </c>
      <c r="C76" s="23" t="s">
        <v>256</v>
      </c>
      <c r="D76" s="23" t="s">
        <v>266</v>
      </c>
      <c r="E76" s="23" t="s">
        <v>267</v>
      </c>
      <c r="F76" s="23" t="s">
        <v>30</v>
      </c>
      <c r="G76" s="23">
        <v>0.95</v>
      </c>
      <c r="H76" s="23"/>
      <c r="I76" s="23"/>
      <c r="J76" s="23">
        <v>0.95</v>
      </c>
      <c r="K76" s="23">
        <v>2020</v>
      </c>
      <c r="L76" s="23">
        <v>2020</v>
      </c>
      <c r="M76" s="23">
        <v>61.75</v>
      </c>
      <c r="N76" s="23">
        <v>28.5</v>
      </c>
      <c r="O76" s="23">
        <v>33.25</v>
      </c>
      <c r="P76" s="23" t="s">
        <v>31</v>
      </c>
      <c r="Q76" s="23" t="s">
        <v>268</v>
      </c>
      <c r="R76" s="27"/>
    </row>
    <row r="77" ht="21" hidden="1" customHeight="1" spans="1:18">
      <c r="A77" s="27">
        <v>67</v>
      </c>
      <c r="B77" s="23" t="s">
        <v>251</v>
      </c>
      <c r="C77" s="23" t="s">
        <v>269</v>
      </c>
      <c r="D77" s="23" t="s">
        <v>270</v>
      </c>
      <c r="E77" s="23" t="s">
        <v>271</v>
      </c>
      <c r="F77" s="23" t="s">
        <v>30</v>
      </c>
      <c r="G77" s="23">
        <v>0.8</v>
      </c>
      <c r="H77" s="23"/>
      <c r="I77" s="23"/>
      <c r="J77" s="23">
        <v>0.8</v>
      </c>
      <c r="K77" s="23">
        <v>2020</v>
      </c>
      <c r="L77" s="23">
        <v>2020</v>
      </c>
      <c r="M77" s="23">
        <v>52</v>
      </c>
      <c r="N77" s="23">
        <v>24</v>
      </c>
      <c r="O77" s="23">
        <v>28</v>
      </c>
      <c r="P77" s="23" t="s">
        <v>31</v>
      </c>
      <c r="Q77" s="23" t="s">
        <v>272</v>
      </c>
      <c r="R77" s="27"/>
    </row>
    <row r="78" ht="21" hidden="1" customHeight="1" spans="1:18">
      <c r="A78" s="27">
        <v>68</v>
      </c>
      <c r="B78" s="23" t="s">
        <v>251</v>
      </c>
      <c r="C78" s="23" t="s">
        <v>273</v>
      </c>
      <c r="D78" s="23" t="s">
        <v>274</v>
      </c>
      <c r="E78" s="23" t="s">
        <v>275</v>
      </c>
      <c r="F78" s="23" t="s">
        <v>30</v>
      </c>
      <c r="G78" s="23">
        <v>0.2</v>
      </c>
      <c r="H78" s="23"/>
      <c r="I78" s="23"/>
      <c r="J78" s="23">
        <v>0.2</v>
      </c>
      <c r="K78" s="23">
        <v>2020</v>
      </c>
      <c r="L78" s="23">
        <v>2020</v>
      </c>
      <c r="M78" s="23">
        <v>13</v>
      </c>
      <c r="N78" s="23">
        <v>6</v>
      </c>
      <c r="O78" s="23">
        <v>7</v>
      </c>
      <c r="P78" s="23" t="s">
        <v>31</v>
      </c>
      <c r="Q78" s="23" t="s">
        <v>276</v>
      </c>
      <c r="R78" s="27"/>
    </row>
    <row r="79" ht="21" hidden="1" customHeight="1" spans="1:18">
      <c r="A79" s="27">
        <v>69</v>
      </c>
      <c r="B79" s="23" t="s">
        <v>251</v>
      </c>
      <c r="C79" s="23" t="s">
        <v>252</v>
      </c>
      <c r="D79" s="23" t="s">
        <v>277</v>
      </c>
      <c r="E79" s="23" t="s">
        <v>278</v>
      </c>
      <c r="F79" s="23" t="s">
        <v>30</v>
      </c>
      <c r="G79" s="23">
        <v>2.1</v>
      </c>
      <c r="H79" s="23"/>
      <c r="I79" s="23"/>
      <c r="J79" s="23">
        <v>2.1</v>
      </c>
      <c r="K79" s="23">
        <v>2020</v>
      </c>
      <c r="L79" s="23">
        <v>2020</v>
      </c>
      <c r="M79" s="23">
        <v>136.5</v>
      </c>
      <c r="N79" s="23">
        <v>63</v>
      </c>
      <c r="O79" s="23">
        <v>73.5</v>
      </c>
      <c r="P79" s="23" t="s">
        <v>31</v>
      </c>
      <c r="Q79" s="23" t="s">
        <v>279</v>
      </c>
      <c r="R79" s="27"/>
    </row>
    <row r="80" ht="21" hidden="1" customHeight="1" spans="1:18">
      <c r="A80" s="27">
        <v>70</v>
      </c>
      <c r="B80" s="23" t="s">
        <v>251</v>
      </c>
      <c r="C80" s="23" t="s">
        <v>280</v>
      </c>
      <c r="D80" s="23" t="s">
        <v>281</v>
      </c>
      <c r="E80" s="23" t="s">
        <v>282</v>
      </c>
      <c r="F80" s="23" t="s">
        <v>30</v>
      </c>
      <c r="G80" s="23">
        <v>0.8</v>
      </c>
      <c r="H80" s="23"/>
      <c r="I80" s="23"/>
      <c r="J80" s="23">
        <v>0.8</v>
      </c>
      <c r="K80" s="23">
        <v>2020</v>
      </c>
      <c r="L80" s="23">
        <v>2020</v>
      </c>
      <c r="M80" s="23">
        <v>52</v>
      </c>
      <c r="N80" s="23">
        <v>24</v>
      </c>
      <c r="O80" s="23">
        <v>28</v>
      </c>
      <c r="P80" s="23" t="s">
        <v>31</v>
      </c>
      <c r="Q80" s="23" t="s">
        <v>283</v>
      </c>
      <c r="R80" s="27"/>
    </row>
    <row r="81" ht="21" hidden="1" customHeight="1" spans="1:18">
      <c r="A81" s="27">
        <v>71</v>
      </c>
      <c r="B81" s="23" t="s">
        <v>251</v>
      </c>
      <c r="C81" s="23" t="s">
        <v>280</v>
      </c>
      <c r="D81" s="23" t="s">
        <v>284</v>
      </c>
      <c r="E81" s="23" t="s">
        <v>285</v>
      </c>
      <c r="F81" s="23" t="s">
        <v>30</v>
      </c>
      <c r="G81" s="23">
        <v>2.6</v>
      </c>
      <c r="H81" s="23"/>
      <c r="I81" s="23"/>
      <c r="J81" s="23">
        <v>2.6</v>
      </c>
      <c r="K81" s="23">
        <v>2020</v>
      </c>
      <c r="L81" s="23">
        <v>2020</v>
      </c>
      <c r="M81" s="23">
        <v>169</v>
      </c>
      <c r="N81" s="23">
        <v>78</v>
      </c>
      <c r="O81" s="23">
        <v>91</v>
      </c>
      <c r="P81" s="23" t="s">
        <v>31</v>
      </c>
      <c r="Q81" s="23" t="s">
        <v>286</v>
      </c>
      <c r="R81" s="27"/>
    </row>
    <row r="82" ht="21" hidden="1" customHeight="1" spans="1:18">
      <c r="A82" s="27">
        <v>72</v>
      </c>
      <c r="B82" s="23" t="s">
        <v>251</v>
      </c>
      <c r="C82" s="23" t="s">
        <v>287</v>
      </c>
      <c r="D82" s="23" t="s">
        <v>288</v>
      </c>
      <c r="E82" s="23" t="s">
        <v>289</v>
      </c>
      <c r="F82" s="23" t="s">
        <v>30</v>
      </c>
      <c r="G82" s="23">
        <v>12.7</v>
      </c>
      <c r="H82" s="23"/>
      <c r="I82" s="23"/>
      <c r="J82" s="23">
        <v>12.7</v>
      </c>
      <c r="K82" s="23">
        <v>2020</v>
      </c>
      <c r="L82" s="23">
        <v>2020</v>
      </c>
      <c r="M82" s="23">
        <v>825.5</v>
      </c>
      <c r="N82" s="23">
        <v>381</v>
      </c>
      <c r="O82" s="23">
        <v>444.5</v>
      </c>
      <c r="P82" s="23" t="s">
        <v>31</v>
      </c>
      <c r="Q82" s="23" t="s">
        <v>290</v>
      </c>
      <c r="R82" s="27"/>
    </row>
    <row r="83" ht="21" hidden="1" customHeight="1" spans="1:18">
      <c r="A83" s="27">
        <v>73</v>
      </c>
      <c r="B83" s="23" t="s">
        <v>251</v>
      </c>
      <c r="C83" s="23" t="s">
        <v>291</v>
      </c>
      <c r="D83" s="23" t="s">
        <v>292</v>
      </c>
      <c r="E83" s="23" t="s">
        <v>293</v>
      </c>
      <c r="F83" s="23" t="s">
        <v>30</v>
      </c>
      <c r="G83" s="23">
        <v>0.8</v>
      </c>
      <c r="H83" s="23"/>
      <c r="I83" s="23"/>
      <c r="J83" s="23">
        <v>0.8</v>
      </c>
      <c r="K83" s="23">
        <v>2020</v>
      </c>
      <c r="L83" s="23">
        <v>2020</v>
      </c>
      <c r="M83" s="23">
        <v>52</v>
      </c>
      <c r="N83" s="23">
        <v>24</v>
      </c>
      <c r="O83" s="23">
        <v>28</v>
      </c>
      <c r="P83" s="23" t="s">
        <v>31</v>
      </c>
      <c r="Q83" s="23" t="s">
        <v>294</v>
      </c>
      <c r="R83" s="27"/>
    </row>
    <row r="84" ht="21" hidden="1" customHeight="1" spans="1:18">
      <c r="A84" s="27">
        <v>74</v>
      </c>
      <c r="B84" s="23" t="s">
        <v>251</v>
      </c>
      <c r="C84" s="23" t="s">
        <v>295</v>
      </c>
      <c r="D84" s="23" t="s">
        <v>296</v>
      </c>
      <c r="E84" s="23" t="s">
        <v>297</v>
      </c>
      <c r="F84" s="23" t="s">
        <v>30</v>
      </c>
      <c r="G84" s="23">
        <v>2</v>
      </c>
      <c r="H84" s="23"/>
      <c r="I84" s="23"/>
      <c r="J84" s="23">
        <v>2</v>
      </c>
      <c r="K84" s="23">
        <v>2020</v>
      </c>
      <c r="L84" s="23">
        <v>2020</v>
      </c>
      <c r="M84" s="23">
        <v>130</v>
      </c>
      <c r="N84" s="23">
        <v>60</v>
      </c>
      <c r="O84" s="23">
        <v>70</v>
      </c>
      <c r="P84" s="23" t="s">
        <v>31</v>
      </c>
      <c r="Q84" s="23" t="s">
        <v>298</v>
      </c>
      <c r="R84" s="27"/>
    </row>
    <row r="85" ht="21" hidden="1" customHeight="1" spans="1:18">
      <c r="A85" s="27">
        <v>75</v>
      </c>
      <c r="B85" s="23" t="s">
        <v>251</v>
      </c>
      <c r="C85" s="23" t="s">
        <v>291</v>
      </c>
      <c r="D85" s="23" t="s">
        <v>299</v>
      </c>
      <c r="E85" s="23" t="s">
        <v>300</v>
      </c>
      <c r="F85" s="23" t="s">
        <v>30</v>
      </c>
      <c r="G85" s="23">
        <v>0.8</v>
      </c>
      <c r="H85" s="23"/>
      <c r="I85" s="23"/>
      <c r="J85" s="23">
        <v>0.8</v>
      </c>
      <c r="K85" s="23">
        <v>2020</v>
      </c>
      <c r="L85" s="23">
        <v>2020</v>
      </c>
      <c r="M85" s="23">
        <v>52</v>
      </c>
      <c r="N85" s="23">
        <v>24</v>
      </c>
      <c r="O85" s="23">
        <v>28</v>
      </c>
      <c r="P85" s="23" t="s">
        <v>31</v>
      </c>
      <c r="Q85" s="23" t="s">
        <v>301</v>
      </c>
      <c r="R85" s="27"/>
    </row>
    <row r="86" ht="21" hidden="1" customHeight="1" spans="1:18">
      <c r="A86" s="27">
        <v>76</v>
      </c>
      <c r="B86" s="23" t="s">
        <v>251</v>
      </c>
      <c r="C86" s="23" t="s">
        <v>269</v>
      </c>
      <c r="D86" s="23" t="s">
        <v>302</v>
      </c>
      <c r="E86" s="23" t="s">
        <v>303</v>
      </c>
      <c r="F86" s="23" t="s">
        <v>30</v>
      </c>
      <c r="G86" s="23">
        <v>0.7</v>
      </c>
      <c r="H86" s="23"/>
      <c r="I86" s="23"/>
      <c r="J86" s="23">
        <v>0.7</v>
      </c>
      <c r="K86" s="23">
        <v>2020</v>
      </c>
      <c r="L86" s="23">
        <v>2020</v>
      </c>
      <c r="M86" s="23">
        <v>45.5</v>
      </c>
      <c r="N86" s="23">
        <v>21</v>
      </c>
      <c r="O86" s="23">
        <v>24.5</v>
      </c>
      <c r="P86" s="23" t="s">
        <v>31</v>
      </c>
      <c r="Q86" s="23" t="s">
        <v>304</v>
      </c>
      <c r="R86" s="27"/>
    </row>
    <row r="87" ht="21" hidden="1" customHeight="1" spans="1:18">
      <c r="A87" s="27">
        <v>77</v>
      </c>
      <c r="B87" s="23" t="s">
        <v>251</v>
      </c>
      <c r="C87" s="23" t="s">
        <v>269</v>
      </c>
      <c r="D87" s="23" t="s">
        <v>305</v>
      </c>
      <c r="E87" s="23" t="s">
        <v>306</v>
      </c>
      <c r="F87" s="23" t="s">
        <v>30</v>
      </c>
      <c r="G87" s="23">
        <v>1.2</v>
      </c>
      <c r="H87" s="23"/>
      <c r="I87" s="23"/>
      <c r="J87" s="23">
        <v>1.2</v>
      </c>
      <c r="K87" s="23">
        <v>2020</v>
      </c>
      <c r="L87" s="23">
        <v>2020</v>
      </c>
      <c r="M87" s="23">
        <v>78</v>
      </c>
      <c r="N87" s="23">
        <v>36</v>
      </c>
      <c r="O87" s="23">
        <v>42</v>
      </c>
      <c r="P87" s="23" t="s">
        <v>31</v>
      </c>
      <c r="Q87" s="23" t="s">
        <v>307</v>
      </c>
      <c r="R87" s="27"/>
    </row>
    <row r="88" ht="21" hidden="1" customHeight="1" spans="1:18">
      <c r="A88" s="27">
        <v>78</v>
      </c>
      <c r="B88" s="23" t="s">
        <v>251</v>
      </c>
      <c r="C88" s="23" t="s">
        <v>269</v>
      </c>
      <c r="D88" s="23" t="s">
        <v>308</v>
      </c>
      <c r="E88" s="23" t="s">
        <v>309</v>
      </c>
      <c r="F88" s="23" t="s">
        <v>30</v>
      </c>
      <c r="G88" s="23">
        <v>0.5</v>
      </c>
      <c r="H88" s="23"/>
      <c r="I88" s="23"/>
      <c r="J88" s="23">
        <v>0.5</v>
      </c>
      <c r="K88" s="23">
        <v>2020</v>
      </c>
      <c r="L88" s="23">
        <v>2020</v>
      </c>
      <c r="M88" s="23">
        <v>32.5</v>
      </c>
      <c r="N88" s="23">
        <v>15</v>
      </c>
      <c r="O88" s="23">
        <v>17.5</v>
      </c>
      <c r="P88" s="23" t="s">
        <v>31</v>
      </c>
      <c r="Q88" s="23" t="s">
        <v>310</v>
      </c>
      <c r="R88" s="27"/>
    </row>
    <row r="89" ht="21" hidden="1" customHeight="1" spans="1:18">
      <c r="A89" s="27"/>
      <c r="B89" s="10" t="s">
        <v>311</v>
      </c>
      <c r="C89" s="10"/>
      <c r="D89" s="10"/>
      <c r="E89" s="10"/>
      <c r="F89" s="10"/>
      <c r="G89" s="10">
        <f>SUM(G90:G101)</f>
        <v>16.05</v>
      </c>
      <c r="H89" s="10"/>
      <c r="I89" s="10"/>
      <c r="J89" s="10">
        <f t="shared" ref="J89:O89" si="7">SUM(J90:J101)</f>
        <v>16.05</v>
      </c>
      <c r="K89" s="10">
        <f t="shared" si="7"/>
        <v>22214.5</v>
      </c>
      <c r="L89" s="10">
        <f t="shared" si="7"/>
        <v>24230</v>
      </c>
      <c r="M89" s="10">
        <f t="shared" si="7"/>
        <v>963</v>
      </c>
      <c r="N89" s="10">
        <f t="shared" si="7"/>
        <v>481.5</v>
      </c>
      <c r="O89" s="10">
        <f t="shared" si="7"/>
        <v>481.5</v>
      </c>
      <c r="P89" s="11"/>
      <c r="Q89" s="11"/>
      <c r="R89" s="11"/>
    </row>
    <row r="90" ht="21" hidden="1" customHeight="1" spans="1:18">
      <c r="A90" s="27">
        <v>79</v>
      </c>
      <c r="B90" s="11" t="s">
        <v>312</v>
      </c>
      <c r="C90" s="11" t="s">
        <v>313</v>
      </c>
      <c r="D90" s="11" t="s">
        <v>314</v>
      </c>
      <c r="E90" s="11" t="s">
        <v>315</v>
      </c>
      <c r="F90" s="11" t="s">
        <v>30</v>
      </c>
      <c r="G90" s="11">
        <v>4.38</v>
      </c>
      <c r="H90" s="11"/>
      <c r="I90" s="11"/>
      <c r="J90" s="11">
        <v>4.38</v>
      </c>
      <c r="K90" s="11">
        <v>2019</v>
      </c>
      <c r="L90" s="11">
        <v>2019</v>
      </c>
      <c r="M90" s="11">
        <v>262.8</v>
      </c>
      <c r="N90" s="11">
        <v>131.4</v>
      </c>
      <c r="O90" s="11">
        <v>131.4</v>
      </c>
      <c r="P90" s="11" t="s">
        <v>31</v>
      </c>
      <c r="Q90" s="11" t="s">
        <v>316</v>
      </c>
      <c r="R90" s="11"/>
    </row>
    <row r="91" ht="21" hidden="1" customHeight="1" spans="1:18">
      <c r="A91" s="27">
        <v>80</v>
      </c>
      <c r="B91" s="11" t="s">
        <v>312</v>
      </c>
      <c r="C91" s="11" t="s">
        <v>317</v>
      </c>
      <c r="D91" s="11" t="s">
        <v>318</v>
      </c>
      <c r="E91" s="11" t="s">
        <v>319</v>
      </c>
      <c r="F91" s="11" t="s">
        <v>30</v>
      </c>
      <c r="G91" s="11">
        <v>0.9</v>
      </c>
      <c r="H91" s="11"/>
      <c r="I91" s="11"/>
      <c r="J91" s="11">
        <v>0.9</v>
      </c>
      <c r="K91" s="11">
        <v>2019</v>
      </c>
      <c r="L91" s="11">
        <v>2019</v>
      </c>
      <c r="M91" s="11">
        <v>54</v>
      </c>
      <c r="N91" s="11">
        <v>27</v>
      </c>
      <c r="O91" s="11">
        <v>27</v>
      </c>
      <c r="P91" s="11" t="s">
        <v>31</v>
      </c>
      <c r="Q91" s="11" t="s">
        <v>320</v>
      </c>
      <c r="R91" s="11"/>
    </row>
    <row r="92" ht="21" hidden="1" customHeight="1" spans="1:18">
      <c r="A92" s="27">
        <v>81</v>
      </c>
      <c r="B92" s="11" t="s">
        <v>312</v>
      </c>
      <c r="C92" s="11" t="s">
        <v>317</v>
      </c>
      <c r="D92" s="11" t="s">
        <v>321</v>
      </c>
      <c r="E92" s="11" t="s">
        <v>322</v>
      </c>
      <c r="F92" s="11" t="s">
        <v>30</v>
      </c>
      <c r="G92" s="11">
        <v>1.4</v>
      </c>
      <c r="H92" s="11"/>
      <c r="I92" s="11"/>
      <c r="J92" s="11">
        <v>1.4</v>
      </c>
      <c r="K92" s="11">
        <v>2019</v>
      </c>
      <c r="L92" s="11">
        <v>2019</v>
      </c>
      <c r="M92" s="11">
        <v>84</v>
      </c>
      <c r="N92" s="11">
        <v>42</v>
      </c>
      <c r="O92" s="11">
        <v>42</v>
      </c>
      <c r="P92" s="11" t="s">
        <v>31</v>
      </c>
      <c r="Q92" s="11" t="s">
        <v>323</v>
      </c>
      <c r="R92" s="11"/>
    </row>
    <row r="93" ht="21" hidden="1" customHeight="1" spans="1:18">
      <c r="A93" s="27">
        <v>82</v>
      </c>
      <c r="B93" s="11" t="s">
        <v>312</v>
      </c>
      <c r="C93" s="11" t="s">
        <v>317</v>
      </c>
      <c r="D93" s="11" t="s">
        <v>324</v>
      </c>
      <c r="E93" s="11" t="s">
        <v>325</v>
      </c>
      <c r="F93" s="11" t="s">
        <v>30</v>
      </c>
      <c r="G93" s="11">
        <v>2</v>
      </c>
      <c r="H93" s="11"/>
      <c r="I93" s="11"/>
      <c r="J93" s="11">
        <v>2</v>
      </c>
      <c r="K93" s="11">
        <v>2019</v>
      </c>
      <c r="L93" s="11">
        <v>2019</v>
      </c>
      <c r="M93" s="11">
        <v>120</v>
      </c>
      <c r="N93" s="11">
        <v>60</v>
      </c>
      <c r="O93" s="11">
        <v>60</v>
      </c>
      <c r="P93" s="11" t="s">
        <v>31</v>
      </c>
      <c r="Q93" s="11" t="s">
        <v>326</v>
      </c>
      <c r="R93" s="11"/>
    </row>
    <row r="94" ht="21" hidden="1" customHeight="1" spans="1:18">
      <c r="A94" s="27">
        <v>83</v>
      </c>
      <c r="B94" s="11" t="s">
        <v>312</v>
      </c>
      <c r="C94" s="11" t="s">
        <v>327</v>
      </c>
      <c r="D94" s="11" t="s">
        <v>328</v>
      </c>
      <c r="E94" s="11" t="s">
        <v>329</v>
      </c>
      <c r="F94" s="11" t="s">
        <v>30</v>
      </c>
      <c r="G94" s="11">
        <v>0.57</v>
      </c>
      <c r="H94" s="11"/>
      <c r="I94" s="11"/>
      <c r="J94" s="11">
        <v>0.57</v>
      </c>
      <c r="K94" s="11">
        <v>2019</v>
      </c>
      <c r="L94" s="11">
        <v>2019</v>
      </c>
      <c r="M94" s="11">
        <v>34.2</v>
      </c>
      <c r="N94" s="11">
        <v>17.1</v>
      </c>
      <c r="O94" s="11">
        <v>17.1</v>
      </c>
      <c r="P94" s="11" t="s">
        <v>330</v>
      </c>
      <c r="Q94" s="11" t="s">
        <v>331</v>
      </c>
      <c r="R94" s="11"/>
    </row>
    <row r="95" ht="21" hidden="1" customHeight="1" spans="1:18">
      <c r="A95" s="27">
        <v>84</v>
      </c>
      <c r="B95" s="11" t="s">
        <v>312</v>
      </c>
      <c r="C95" s="11" t="s">
        <v>332</v>
      </c>
      <c r="D95" s="11" t="s">
        <v>333</v>
      </c>
      <c r="E95" s="11" t="s">
        <v>334</v>
      </c>
      <c r="F95" s="11" t="s">
        <v>30</v>
      </c>
      <c r="G95" s="11">
        <v>0.6</v>
      </c>
      <c r="H95" s="11"/>
      <c r="I95" s="11"/>
      <c r="J95" s="11">
        <v>0.6</v>
      </c>
      <c r="K95" s="11">
        <v>2019</v>
      </c>
      <c r="L95" s="11">
        <v>2019</v>
      </c>
      <c r="M95" s="11">
        <v>36</v>
      </c>
      <c r="N95" s="11">
        <v>18</v>
      </c>
      <c r="O95" s="11">
        <v>18</v>
      </c>
      <c r="P95" s="11" t="s">
        <v>335</v>
      </c>
      <c r="Q95" s="11" t="s">
        <v>336</v>
      </c>
      <c r="R95" s="11"/>
    </row>
    <row r="96" ht="21" hidden="1" customHeight="1" spans="1:18">
      <c r="A96" s="27">
        <v>85</v>
      </c>
      <c r="B96" s="11" t="s">
        <v>312</v>
      </c>
      <c r="C96" s="11" t="s">
        <v>337</v>
      </c>
      <c r="D96" s="11" t="s">
        <v>338</v>
      </c>
      <c r="E96" s="11" t="s">
        <v>339</v>
      </c>
      <c r="F96" s="11" t="s">
        <v>30</v>
      </c>
      <c r="G96" s="11">
        <v>0.7</v>
      </c>
      <c r="H96" s="11"/>
      <c r="I96" s="11"/>
      <c r="J96" s="11">
        <v>0.7</v>
      </c>
      <c r="K96" s="11">
        <v>2019</v>
      </c>
      <c r="L96" s="11">
        <v>2019</v>
      </c>
      <c r="M96" s="11">
        <v>42</v>
      </c>
      <c r="N96" s="11">
        <v>21</v>
      </c>
      <c r="O96" s="11">
        <v>21</v>
      </c>
      <c r="P96" s="11" t="s">
        <v>335</v>
      </c>
      <c r="Q96" s="11" t="s">
        <v>340</v>
      </c>
      <c r="R96" s="11"/>
    </row>
    <row r="97" ht="21" hidden="1" customHeight="1" spans="1:18">
      <c r="A97" s="27">
        <v>86</v>
      </c>
      <c r="B97" s="11" t="s">
        <v>312</v>
      </c>
      <c r="C97" s="11" t="s">
        <v>337</v>
      </c>
      <c r="D97" s="11" t="s">
        <v>341</v>
      </c>
      <c r="E97" s="11" t="s">
        <v>342</v>
      </c>
      <c r="F97" s="11" t="s">
        <v>30</v>
      </c>
      <c r="G97" s="11">
        <v>1.1</v>
      </c>
      <c r="H97" s="11"/>
      <c r="I97" s="11"/>
      <c r="J97" s="11">
        <v>1.1</v>
      </c>
      <c r="K97" s="11">
        <v>2019</v>
      </c>
      <c r="L97" s="11">
        <v>2019</v>
      </c>
      <c r="M97" s="11">
        <v>66</v>
      </c>
      <c r="N97" s="11">
        <v>33</v>
      </c>
      <c r="O97" s="11">
        <v>33</v>
      </c>
      <c r="P97" s="11" t="s">
        <v>335</v>
      </c>
      <c r="Q97" s="11" t="s">
        <v>343</v>
      </c>
      <c r="R97" s="11"/>
    </row>
    <row r="98" ht="21" hidden="1" customHeight="1" spans="1:18">
      <c r="A98" s="27">
        <v>87</v>
      </c>
      <c r="B98" s="11" t="s">
        <v>312</v>
      </c>
      <c r="C98" s="11" t="s">
        <v>337</v>
      </c>
      <c r="D98" s="11" t="s">
        <v>344</v>
      </c>
      <c r="E98" s="11" t="s">
        <v>345</v>
      </c>
      <c r="F98" s="11" t="s">
        <v>30</v>
      </c>
      <c r="G98" s="11">
        <v>0.6</v>
      </c>
      <c r="H98" s="11"/>
      <c r="I98" s="11"/>
      <c r="J98" s="11">
        <v>0.6</v>
      </c>
      <c r="K98" s="11">
        <v>3.5</v>
      </c>
      <c r="L98" s="11">
        <v>2019</v>
      </c>
      <c r="M98" s="11">
        <v>36</v>
      </c>
      <c r="N98" s="11">
        <v>18</v>
      </c>
      <c r="O98" s="11">
        <v>18</v>
      </c>
      <c r="P98" s="11" t="s">
        <v>335</v>
      </c>
      <c r="Q98" s="11" t="s">
        <v>346</v>
      </c>
      <c r="R98" s="11"/>
    </row>
    <row r="99" ht="21" hidden="1" customHeight="1" spans="1:18">
      <c r="A99" s="27">
        <v>88</v>
      </c>
      <c r="B99" s="11" t="s">
        <v>312</v>
      </c>
      <c r="C99" s="11" t="s">
        <v>347</v>
      </c>
      <c r="D99" s="11" t="s">
        <v>348</v>
      </c>
      <c r="E99" s="11" t="s">
        <v>349</v>
      </c>
      <c r="F99" s="11" t="s">
        <v>30</v>
      </c>
      <c r="G99" s="11">
        <v>0.8</v>
      </c>
      <c r="H99" s="11"/>
      <c r="I99" s="11"/>
      <c r="J99" s="11">
        <v>0.8</v>
      </c>
      <c r="K99" s="11">
        <v>2019</v>
      </c>
      <c r="L99" s="11">
        <v>2019</v>
      </c>
      <c r="M99" s="11">
        <v>48</v>
      </c>
      <c r="N99" s="11">
        <v>24</v>
      </c>
      <c r="O99" s="11">
        <v>24</v>
      </c>
      <c r="P99" s="11" t="s">
        <v>335</v>
      </c>
      <c r="Q99" s="11" t="s">
        <v>350</v>
      </c>
      <c r="R99" s="11"/>
    </row>
    <row r="100" s="18" customFormat="1" ht="28.5" hidden="1" customHeight="1" spans="1:18">
      <c r="A100" s="27">
        <v>89</v>
      </c>
      <c r="B100" s="11" t="s">
        <v>312</v>
      </c>
      <c r="C100" s="11" t="s">
        <v>347</v>
      </c>
      <c r="D100" s="11" t="s">
        <v>351</v>
      </c>
      <c r="E100" s="11" t="s">
        <v>352</v>
      </c>
      <c r="F100" s="11" t="s">
        <v>30</v>
      </c>
      <c r="G100" s="11">
        <v>2</v>
      </c>
      <c r="H100" s="11"/>
      <c r="I100" s="11"/>
      <c r="J100" s="11">
        <v>2</v>
      </c>
      <c r="K100" s="11">
        <v>2020</v>
      </c>
      <c r="L100" s="11">
        <v>2020</v>
      </c>
      <c r="M100" s="12">
        <f t="shared" ref="M100:M101" si="8">SUM(N100:O100)</f>
        <v>120</v>
      </c>
      <c r="N100" s="11">
        <f>J100*30</f>
        <v>60</v>
      </c>
      <c r="O100" s="11">
        <f>N100</f>
        <v>60</v>
      </c>
      <c r="P100" s="11" t="s">
        <v>335</v>
      </c>
      <c r="Q100" s="23" t="s">
        <v>353</v>
      </c>
      <c r="R100" s="11"/>
    </row>
    <row r="101" s="18" customFormat="1" ht="21" hidden="1" customHeight="1" spans="1:18">
      <c r="A101" s="27">
        <v>90</v>
      </c>
      <c r="B101" s="11" t="s">
        <v>312</v>
      </c>
      <c r="C101" s="11" t="s">
        <v>354</v>
      </c>
      <c r="D101" s="11" t="s">
        <v>355</v>
      </c>
      <c r="E101" s="11" t="s">
        <v>356</v>
      </c>
      <c r="F101" s="11" t="s">
        <v>30</v>
      </c>
      <c r="G101" s="11">
        <v>1</v>
      </c>
      <c r="H101" s="11"/>
      <c r="I101" s="11"/>
      <c r="J101" s="11">
        <v>1</v>
      </c>
      <c r="K101" s="11">
        <v>2020</v>
      </c>
      <c r="L101" s="11">
        <v>2020</v>
      </c>
      <c r="M101" s="12">
        <f t="shared" si="8"/>
        <v>60</v>
      </c>
      <c r="N101" s="11">
        <f>J101*30</f>
        <v>30</v>
      </c>
      <c r="O101" s="11">
        <f>N101</f>
        <v>30</v>
      </c>
      <c r="P101" s="11" t="s">
        <v>335</v>
      </c>
      <c r="Q101" s="11" t="s">
        <v>357</v>
      </c>
      <c r="R101" s="11"/>
    </row>
    <row r="102" ht="21" hidden="1" customHeight="1" spans="1:18">
      <c r="A102" s="27"/>
      <c r="B102" s="10" t="s">
        <v>358</v>
      </c>
      <c r="C102" s="10"/>
      <c r="D102" s="10"/>
      <c r="E102" s="10"/>
      <c r="F102" s="10"/>
      <c r="G102" s="10">
        <f>SUM(G103:G111)</f>
        <v>8.174</v>
      </c>
      <c r="H102" s="10"/>
      <c r="I102" s="10"/>
      <c r="J102" s="10">
        <f t="shared" ref="J102:O102" si="9">SUM(J103:J111)</f>
        <v>8.174</v>
      </c>
      <c r="K102" s="10"/>
      <c r="L102" s="10"/>
      <c r="M102" s="10">
        <f t="shared" si="9"/>
        <v>414.98</v>
      </c>
      <c r="N102" s="10">
        <f t="shared" si="9"/>
        <v>245.4</v>
      </c>
      <c r="O102" s="10">
        <f t="shared" si="9"/>
        <v>178.56</v>
      </c>
      <c r="P102" s="11"/>
      <c r="Q102" s="11"/>
      <c r="R102" s="11"/>
    </row>
    <row r="103" ht="21" hidden="1" customHeight="1" spans="1:18">
      <c r="A103" s="27">
        <v>91</v>
      </c>
      <c r="B103" s="11" t="s">
        <v>359</v>
      </c>
      <c r="C103" s="11" t="s">
        <v>360</v>
      </c>
      <c r="D103" s="11" t="s">
        <v>361</v>
      </c>
      <c r="E103" s="11" t="s">
        <v>362</v>
      </c>
      <c r="F103" s="11" t="s">
        <v>30</v>
      </c>
      <c r="G103" s="11">
        <v>1</v>
      </c>
      <c r="H103" s="11"/>
      <c r="I103" s="11"/>
      <c r="J103" s="11">
        <v>1</v>
      </c>
      <c r="K103" s="11">
        <v>2020</v>
      </c>
      <c r="L103" s="11">
        <v>2020</v>
      </c>
      <c r="M103" s="11">
        <v>60</v>
      </c>
      <c r="N103" s="11">
        <v>30</v>
      </c>
      <c r="O103" s="11">
        <v>30</v>
      </c>
      <c r="P103" s="11" t="s">
        <v>31</v>
      </c>
      <c r="Q103" s="11" t="s">
        <v>363</v>
      </c>
      <c r="R103" s="11"/>
    </row>
    <row r="104" ht="21" hidden="1" customHeight="1" spans="1:18">
      <c r="A104" s="27">
        <v>92</v>
      </c>
      <c r="B104" s="11" t="s">
        <v>359</v>
      </c>
      <c r="C104" s="11" t="s">
        <v>364</v>
      </c>
      <c r="D104" s="11" t="s">
        <v>365</v>
      </c>
      <c r="E104" s="11" t="s">
        <v>366</v>
      </c>
      <c r="F104" s="11" t="s">
        <v>30</v>
      </c>
      <c r="G104" s="11">
        <v>1.3</v>
      </c>
      <c r="H104" s="11"/>
      <c r="I104" s="11"/>
      <c r="J104" s="11">
        <v>1.3</v>
      </c>
      <c r="K104" s="11">
        <v>2020</v>
      </c>
      <c r="L104" s="11">
        <v>2020</v>
      </c>
      <c r="M104" s="11">
        <v>74</v>
      </c>
      <c r="N104" s="11">
        <v>39</v>
      </c>
      <c r="O104" s="11">
        <v>35</v>
      </c>
      <c r="P104" s="11" t="s">
        <v>31</v>
      </c>
      <c r="Q104" s="11" t="s">
        <v>367</v>
      </c>
      <c r="R104" s="11"/>
    </row>
    <row r="105" ht="21" hidden="1" customHeight="1" spans="1:18">
      <c r="A105" s="27">
        <v>93</v>
      </c>
      <c r="B105" s="11" t="s">
        <v>359</v>
      </c>
      <c r="C105" s="11" t="s">
        <v>368</v>
      </c>
      <c r="D105" s="11" t="s">
        <v>369</v>
      </c>
      <c r="E105" s="11" t="s">
        <v>370</v>
      </c>
      <c r="F105" s="11" t="s">
        <v>30</v>
      </c>
      <c r="G105" s="11">
        <v>1.2</v>
      </c>
      <c r="H105" s="11"/>
      <c r="I105" s="11"/>
      <c r="J105" s="11">
        <v>1.2</v>
      </c>
      <c r="K105" s="11">
        <v>2020</v>
      </c>
      <c r="L105" s="11">
        <v>2020</v>
      </c>
      <c r="M105" s="11">
        <v>71</v>
      </c>
      <c r="N105" s="11">
        <v>36</v>
      </c>
      <c r="O105" s="11">
        <v>35</v>
      </c>
      <c r="P105" s="11" t="s">
        <v>31</v>
      </c>
      <c r="Q105" s="11" t="s">
        <v>371</v>
      </c>
      <c r="R105" s="11"/>
    </row>
    <row r="106" ht="21" hidden="1" customHeight="1" spans="1:18">
      <c r="A106" s="27">
        <v>94</v>
      </c>
      <c r="B106" s="11" t="s">
        <v>359</v>
      </c>
      <c r="C106" s="11" t="s">
        <v>372</v>
      </c>
      <c r="D106" s="11" t="s">
        <v>373</v>
      </c>
      <c r="E106" s="11" t="s">
        <v>374</v>
      </c>
      <c r="F106" s="11" t="s">
        <v>30</v>
      </c>
      <c r="G106" s="11">
        <v>0.3</v>
      </c>
      <c r="H106" s="11"/>
      <c r="I106" s="11"/>
      <c r="J106" s="11">
        <v>0.3</v>
      </c>
      <c r="K106" s="11">
        <v>2020</v>
      </c>
      <c r="L106" s="11">
        <v>2020</v>
      </c>
      <c r="M106" s="11">
        <v>14</v>
      </c>
      <c r="N106" s="11">
        <v>9</v>
      </c>
      <c r="O106" s="11">
        <v>5</v>
      </c>
      <c r="P106" s="11" t="s">
        <v>31</v>
      </c>
      <c r="Q106" s="11" t="s">
        <v>375</v>
      </c>
      <c r="R106" s="11"/>
    </row>
    <row r="107" ht="21" hidden="1" customHeight="1" spans="1:18">
      <c r="A107" s="27">
        <v>95</v>
      </c>
      <c r="B107" s="11" t="s">
        <v>359</v>
      </c>
      <c r="C107" s="11" t="s">
        <v>376</v>
      </c>
      <c r="D107" s="11" t="s">
        <v>377</v>
      </c>
      <c r="E107" s="11" t="s">
        <v>282</v>
      </c>
      <c r="F107" s="11" t="s">
        <v>30</v>
      </c>
      <c r="G107" s="11">
        <v>0.3</v>
      </c>
      <c r="H107" s="11"/>
      <c r="I107" s="11"/>
      <c r="J107" s="11">
        <v>0.3</v>
      </c>
      <c r="K107" s="11">
        <v>2020</v>
      </c>
      <c r="L107" s="11">
        <v>2020</v>
      </c>
      <c r="M107" s="11">
        <v>14</v>
      </c>
      <c r="N107" s="11">
        <v>9</v>
      </c>
      <c r="O107" s="11">
        <v>5</v>
      </c>
      <c r="P107" s="11" t="s">
        <v>31</v>
      </c>
      <c r="Q107" s="11" t="s">
        <v>378</v>
      </c>
      <c r="R107" s="11"/>
    </row>
    <row r="108" ht="21" hidden="1" customHeight="1" spans="1:18">
      <c r="A108" s="27">
        <v>96</v>
      </c>
      <c r="B108" s="11" t="s">
        <v>359</v>
      </c>
      <c r="C108" s="11" t="s">
        <v>364</v>
      </c>
      <c r="D108" s="11" t="s">
        <v>379</v>
      </c>
      <c r="E108" s="11" t="s">
        <v>380</v>
      </c>
      <c r="F108" s="11" t="s">
        <v>30</v>
      </c>
      <c r="G108" s="11">
        <v>0.46</v>
      </c>
      <c r="H108" s="11"/>
      <c r="I108" s="11"/>
      <c r="J108" s="11">
        <v>0.46</v>
      </c>
      <c r="K108" s="11">
        <v>2020</v>
      </c>
      <c r="L108" s="11">
        <v>2020</v>
      </c>
      <c r="M108" s="11">
        <v>20</v>
      </c>
      <c r="N108" s="11">
        <v>13.8</v>
      </c>
      <c r="O108" s="11">
        <v>6</v>
      </c>
      <c r="P108" s="11" t="s">
        <v>31</v>
      </c>
      <c r="Q108" s="11" t="s">
        <v>381</v>
      </c>
      <c r="R108" s="11"/>
    </row>
    <row r="109" ht="21" hidden="1" customHeight="1" spans="1:18">
      <c r="A109" s="27">
        <v>97</v>
      </c>
      <c r="B109" s="11" t="s">
        <v>359</v>
      </c>
      <c r="C109" s="11" t="s">
        <v>364</v>
      </c>
      <c r="D109" s="11" t="s">
        <v>382</v>
      </c>
      <c r="E109" s="11" t="s">
        <v>383</v>
      </c>
      <c r="F109" s="11" t="s">
        <v>30</v>
      </c>
      <c r="G109" s="11">
        <v>1.8</v>
      </c>
      <c r="H109" s="11"/>
      <c r="I109" s="11"/>
      <c r="J109" s="11">
        <v>1.8</v>
      </c>
      <c r="K109" s="11">
        <v>2020</v>
      </c>
      <c r="L109" s="11">
        <v>2020</v>
      </c>
      <c r="M109" s="11">
        <v>74</v>
      </c>
      <c r="N109" s="11">
        <v>54</v>
      </c>
      <c r="O109" s="11">
        <v>20</v>
      </c>
      <c r="P109" s="11" t="s">
        <v>31</v>
      </c>
      <c r="Q109" s="11" t="s">
        <v>384</v>
      </c>
      <c r="R109" s="11"/>
    </row>
    <row r="110" ht="21" hidden="1" customHeight="1" spans="1:18">
      <c r="A110" s="27">
        <v>98</v>
      </c>
      <c r="B110" s="11" t="s">
        <v>359</v>
      </c>
      <c r="C110" s="11" t="s">
        <v>376</v>
      </c>
      <c r="D110" s="11" t="s">
        <v>385</v>
      </c>
      <c r="E110" s="11" t="s">
        <v>386</v>
      </c>
      <c r="F110" s="11" t="s">
        <v>30</v>
      </c>
      <c r="G110" s="11">
        <v>1</v>
      </c>
      <c r="H110" s="11"/>
      <c r="I110" s="11"/>
      <c r="J110" s="11">
        <v>1</v>
      </c>
      <c r="K110" s="11">
        <v>2020</v>
      </c>
      <c r="L110" s="11">
        <v>2020</v>
      </c>
      <c r="M110" s="11">
        <v>31</v>
      </c>
      <c r="N110" s="11">
        <v>30</v>
      </c>
      <c r="O110" s="11">
        <v>10</v>
      </c>
      <c r="P110" s="11" t="s">
        <v>31</v>
      </c>
      <c r="Q110" s="11" t="s">
        <v>387</v>
      </c>
      <c r="R110" s="11"/>
    </row>
    <row r="111" ht="20.25" hidden="1" customHeight="1" spans="1:18">
      <c r="A111" s="27">
        <v>99</v>
      </c>
      <c r="B111" s="11" t="s">
        <v>359</v>
      </c>
      <c r="C111" s="11" t="s">
        <v>368</v>
      </c>
      <c r="D111" s="11" t="s">
        <v>388</v>
      </c>
      <c r="E111" s="11" t="s">
        <v>389</v>
      </c>
      <c r="F111" s="11" t="s">
        <v>30</v>
      </c>
      <c r="G111" s="11">
        <v>0.814</v>
      </c>
      <c r="H111" s="11"/>
      <c r="I111" s="11"/>
      <c r="J111" s="11">
        <v>0.814</v>
      </c>
      <c r="K111" s="11">
        <v>2020</v>
      </c>
      <c r="L111" s="11">
        <v>2020</v>
      </c>
      <c r="M111" s="11">
        <v>56.98</v>
      </c>
      <c r="N111" s="11">
        <v>24.6</v>
      </c>
      <c r="O111" s="11">
        <v>32.56</v>
      </c>
      <c r="P111" s="11" t="s">
        <v>31</v>
      </c>
      <c r="Q111" s="11" t="s">
        <v>390</v>
      </c>
      <c r="R111" s="11"/>
    </row>
    <row r="112" ht="20.25" hidden="1" customHeight="1" spans="1:18">
      <c r="A112" s="27"/>
      <c r="B112" s="10" t="s">
        <v>391</v>
      </c>
      <c r="C112" s="10"/>
      <c r="D112" s="10"/>
      <c r="E112" s="10"/>
      <c r="F112" s="10"/>
      <c r="G112" s="10">
        <f>G113</f>
        <v>1</v>
      </c>
      <c r="H112" s="10"/>
      <c r="I112" s="10"/>
      <c r="J112" s="10">
        <f t="shared" ref="J112:O112" si="10">J113</f>
        <v>1</v>
      </c>
      <c r="K112" s="10"/>
      <c r="L112" s="10"/>
      <c r="M112" s="10">
        <f t="shared" si="10"/>
        <v>70</v>
      </c>
      <c r="N112" s="10">
        <f t="shared" si="10"/>
        <v>35</v>
      </c>
      <c r="O112" s="10">
        <f t="shared" si="10"/>
        <v>35</v>
      </c>
      <c r="P112" s="11"/>
      <c r="Q112" s="11"/>
      <c r="R112" s="11"/>
    </row>
    <row r="113" s="18" customFormat="1" ht="20.25" hidden="1" customHeight="1" spans="1:18">
      <c r="A113" s="27">
        <v>100</v>
      </c>
      <c r="B113" s="11" t="s">
        <v>392</v>
      </c>
      <c r="C113" s="11" t="s">
        <v>393</v>
      </c>
      <c r="D113" s="11"/>
      <c r="E113" s="11" t="s">
        <v>394</v>
      </c>
      <c r="F113" s="11" t="s">
        <v>30</v>
      </c>
      <c r="G113" s="11">
        <v>1</v>
      </c>
      <c r="H113" s="11"/>
      <c r="I113" s="11"/>
      <c r="J113" s="11">
        <v>1</v>
      </c>
      <c r="K113" s="11">
        <v>2020</v>
      </c>
      <c r="L113" s="11">
        <v>2020</v>
      </c>
      <c r="M113" s="11">
        <v>70</v>
      </c>
      <c r="N113" s="11">
        <v>35</v>
      </c>
      <c r="O113" s="11">
        <v>35</v>
      </c>
      <c r="P113" s="11" t="s">
        <v>31</v>
      </c>
      <c r="Q113" s="11" t="s">
        <v>395</v>
      </c>
      <c r="R113" s="11"/>
    </row>
    <row r="114" s="18" customFormat="1" ht="20.25" hidden="1" customHeight="1" spans="1:18">
      <c r="A114" s="35"/>
      <c r="B114" s="22" t="s">
        <v>396</v>
      </c>
      <c r="C114" s="36"/>
      <c r="D114" s="27"/>
      <c r="E114" s="36"/>
      <c r="F114" s="12"/>
      <c r="G114" s="37">
        <f>G115</f>
        <v>2</v>
      </c>
      <c r="H114" s="37"/>
      <c r="I114" s="37"/>
      <c r="J114" s="37">
        <f t="shared" ref="J114" si="11">J115</f>
        <v>2</v>
      </c>
      <c r="K114" s="37"/>
      <c r="L114" s="37"/>
      <c r="M114" s="37">
        <f t="shared" ref="M114" si="12">M115</f>
        <v>120</v>
      </c>
      <c r="N114" s="37">
        <f t="shared" ref="N114" si="13">N115</f>
        <v>60</v>
      </c>
      <c r="O114" s="37">
        <f t="shared" ref="O114" si="14">O115</f>
        <v>60</v>
      </c>
      <c r="P114" s="52"/>
      <c r="Q114" s="52"/>
      <c r="R114" s="52"/>
    </row>
    <row r="115" s="18" customFormat="1" ht="20.25" hidden="1" customHeight="1" spans="1:18">
      <c r="A115" s="12">
        <v>101</v>
      </c>
      <c r="B115" s="12" t="s">
        <v>397</v>
      </c>
      <c r="C115" s="12" t="s">
        <v>398</v>
      </c>
      <c r="D115" s="12"/>
      <c r="E115" s="12" t="s">
        <v>399</v>
      </c>
      <c r="F115" s="12" t="s">
        <v>30</v>
      </c>
      <c r="G115" s="12">
        <v>2</v>
      </c>
      <c r="H115" s="12"/>
      <c r="I115" s="12"/>
      <c r="J115" s="12">
        <v>2</v>
      </c>
      <c r="K115" s="12">
        <v>2020</v>
      </c>
      <c r="L115" s="12">
        <v>2020</v>
      </c>
      <c r="M115" s="12">
        <f t="shared" ref="M115" si="15">SUM(N115:O115)</f>
        <v>120</v>
      </c>
      <c r="N115" s="12">
        <f>J115*30</f>
        <v>60</v>
      </c>
      <c r="O115" s="12">
        <f>N115</f>
        <v>60</v>
      </c>
      <c r="P115" s="12" t="s">
        <v>31</v>
      </c>
      <c r="Q115" s="12" t="s">
        <v>400</v>
      </c>
      <c r="R115" s="46"/>
    </row>
    <row r="116" s="18" customFormat="1" ht="20.25" hidden="1" customHeight="1" spans="1:18">
      <c r="A116" s="12"/>
      <c r="B116" s="22" t="s">
        <v>401</v>
      </c>
      <c r="C116" s="22"/>
      <c r="D116" s="22"/>
      <c r="E116" s="22"/>
      <c r="F116" s="22"/>
      <c r="G116" s="22">
        <f>G117</f>
        <v>1.6</v>
      </c>
      <c r="H116" s="22"/>
      <c r="I116" s="22"/>
      <c r="J116" s="22">
        <f t="shared" ref="J116:O116" si="16">J117</f>
        <v>1.6</v>
      </c>
      <c r="K116" s="22"/>
      <c r="L116" s="22"/>
      <c r="M116" s="22">
        <f t="shared" si="16"/>
        <v>112</v>
      </c>
      <c r="N116" s="22">
        <f t="shared" si="16"/>
        <v>56</v>
      </c>
      <c r="O116" s="22">
        <f t="shared" si="16"/>
        <v>56</v>
      </c>
      <c r="P116" s="12"/>
      <c r="Q116" s="12"/>
      <c r="R116" s="46"/>
    </row>
    <row r="117" s="18" customFormat="1" ht="20.25" hidden="1" customHeight="1" spans="1:18">
      <c r="A117" s="12">
        <v>102</v>
      </c>
      <c r="B117" s="11" t="s">
        <v>402</v>
      </c>
      <c r="C117" s="11" t="s">
        <v>403</v>
      </c>
      <c r="D117" s="11" t="s">
        <v>404</v>
      </c>
      <c r="E117" s="11" t="s">
        <v>405</v>
      </c>
      <c r="F117" s="11" t="s">
        <v>30</v>
      </c>
      <c r="G117" s="11">
        <v>1.6</v>
      </c>
      <c r="H117" s="11"/>
      <c r="I117" s="11"/>
      <c r="J117" s="11">
        <v>1.6</v>
      </c>
      <c r="K117" s="11">
        <v>2020</v>
      </c>
      <c r="L117" s="11">
        <v>2020</v>
      </c>
      <c r="M117" s="12">
        <f t="shared" ref="M117" si="17">SUM(N117:O117)</f>
        <v>112</v>
      </c>
      <c r="N117" s="11">
        <f>J117*35</f>
        <v>56</v>
      </c>
      <c r="O117" s="11">
        <f>N117</f>
        <v>56</v>
      </c>
      <c r="P117" s="11" t="s">
        <v>31</v>
      </c>
      <c r="Q117" s="11" t="s">
        <v>406</v>
      </c>
      <c r="R117" s="46"/>
    </row>
    <row r="118" ht="20.25" hidden="1" customHeight="1" spans="1:18">
      <c r="A118" s="38"/>
      <c r="B118" s="10" t="s">
        <v>407</v>
      </c>
      <c r="C118" s="39"/>
      <c r="D118" s="39"/>
      <c r="E118" s="40"/>
      <c r="F118" s="40"/>
      <c r="G118" s="41">
        <f>SUM(G119:G144)</f>
        <v>35.15</v>
      </c>
      <c r="H118" s="41"/>
      <c r="I118" s="41"/>
      <c r="J118" s="41">
        <f t="shared" ref="J118:O118" si="18">SUM(J119:J144)</f>
        <v>35.15</v>
      </c>
      <c r="K118" s="41"/>
      <c r="L118" s="41"/>
      <c r="M118" s="41">
        <f t="shared" si="18"/>
        <v>2460</v>
      </c>
      <c r="N118" s="41">
        <f t="shared" si="18"/>
        <v>1230</v>
      </c>
      <c r="O118" s="41">
        <f t="shared" si="18"/>
        <v>1230</v>
      </c>
      <c r="P118" s="41"/>
      <c r="Q118" s="41"/>
      <c r="R118" s="39"/>
    </row>
    <row r="119" s="18" customFormat="1" ht="20.25" hidden="1" customHeight="1" spans="1:18">
      <c r="A119" s="35">
        <v>103</v>
      </c>
      <c r="B119" s="42" t="s">
        <v>408</v>
      </c>
      <c r="C119" s="43" t="s">
        <v>409</v>
      </c>
      <c r="D119" s="42" t="s">
        <v>410</v>
      </c>
      <c r="E119" s="44" t="s">
        <v>411</v>
      </c>
      <c r="F119" s="42" t="s">
        <v>30</v>
      </c>
      <c r="G119" s="45">
        <v>1.7</v>
      </c>
      <c r="H119" s="46"/>
      <c r="I119" s="46"/>
      <c r="J119" s="45">
        <v>1.7</v>
      </c>
      <c r="K119" s="42">
        <v>2019</v>
      </c>
      <c r="L119" s="42">
        <v>2019</v>
      </c>
      <c r="M119" s="42">
        <v>119</v>
      </c>
      <c r="N119" s="42">
        <v>59.5</v>
      </c>
      <c r="O119" s="42">
        <v>59.5</v>
      </c>
      <c r="P119" s="42" t="s">
        <v>31</v>
      </c>
      <c r="Q119" s="42" t="s">
        <v>412</v>
      </c>
      <c r="R119" s="46"/>
    </row>
    <row r="120" ht="20.25" hidden="1" customHeight="1" spans="1:19">
      <c r="A120" s="35">
        <v>104</v>
      </c>
      <c r="B120" s="42" t="s">
        <v>408</v>
      </c>
      <c r="C120" s="44" t="s">
        <v>413</v>
      </c>
      <c r="D120" s="42" t="s">
        <v>414</v>
      </c>
      <c r="E120" s="44" t="s">
        <v>415</v>
      </c>
      <c r="F120" s="42" t="s">
        <v>30</v>
      </c>
      <c r="G120" s="45">
        <v>1</v>
      </c>
      <c r="H120" s="46"/>
      <c r="I120" s="46"/>
      <c r="J120" s="45">
        <v>1</v>
      </c>
      <c r="K120" s="42">
        <v>2019</v>
      </c>
      <c r="L120" s="42">
        <v>2019</v>
      </c>
      <c r="M120" s="42">
        <v>70</v>
      </c>
      <c r="N120" s="42">
        <v>35</v>
      </c>
      <c r="O120" s="42">
        <v>35</v>
      </c>
      <c r="P120" s="42" t="s">
        <v>31</v>
      </c>
      <c r="Q120" s="42" t="s">
        <v>416</v>
      </c>
      <c r="R120" s="46"/>
      <c r="S120" s="18"/>
    </row>
    <row r="121" ht="20.25" hidden="1" customHeight="1" spans="1:19">
      <c r="A121" s="47">
        <v>105</v>
      </c>
      <c r="B121" s="48" t="s">
        <v>408</v>
      </c>
      <c r="C121" s="49" t="s">
        <v>413</v>
      </c>
      <c r="D121" s="48" t="s">
        <v>417</v>
      </c>
      <c r="E121" s="44" t="s">
        <v>418</v>
      </c>
      <c r="F121" s="50" t="s">
        <v>30</v>
      </c>
      <c r="G121" s="45">
        <v>2.2</v>
      </c>
      <c r="H121" s="51"/>
      <c r="I121" s="51"/>
      <c r="J121" s="45">
        <v>2.2</v>
      </c>
      <c r="K121" s="50">
        <v>2019</v>
      </c>
      <c r="L121" s="50">
        <v>2019</v>
      </c>
      <c r="M121" s="50">
        <v>154</v>
      </c>
      <c r="N121" s="50">
        <v>77</v>
      </c>
      <c r="O121" s="50">
        <v>77</v>
      </c>
      <c r="P121" s="50" t="s">
        <v>31</v>
      </c>
      <c r="Q121" s="50" t="s">
        <v>419</v>
      </c>
      <c r="R121" s="53"/>
      <c r="S121" s="18"/>
    </row>
    <row r="122" ht="20.25" hidden="1" customHeight="1" spans="1:19">
      <c r="A122" s="47">
        <v>106</v>
      </c>
      <c r="B122" s="48" t="s">
        <v>408</v>
      </c>
      <c r="C122" s="49" t="s">
        <v>420</v>
      </c>
      <c r="D122" s="48" t="s">
        <v>421</v>
      </c>
      <c r="E122" s="44" t="s">
        <v>422</v>
      </c>
      <c r="F122" s="50" t="s">
        <v>30</v>
      </c>
      <c r="G122" s="45">
        <v>2</v>
      </c>
      <c r="H122" s="51"/>
      <c r="I122" s="51"/>
      <c r="J122" s="45">
        <v>2</v>
      </c>
      <c r="K122" s="50">
        <v>2019</v>
      </c>
      <c r="L122" s="50">
        <v>2019</v>
      </c>
      <c r="M122" s="50">
        <v>140</v>
      </c>
      <c r="N122" s="50">
        <v>70</v>
      </c>
      <c r="O122" s="50">
        <v>70</v>
      </c>
      <c r="P122" s="50" t="s">
        <v>31</v>
      </c>
      <c r="Q122" s="50" t="s">
        <v>423</v>
      </c>
      <c r="R122" s="53"/>
      <c r="S122" s="18"/>
    </row>
    <row r="123" ht="20.25" hidden="1" customHeight="1" spans="1:19">
      <c r="A123" s="47">
        <v>107</v>
      </c>
      <c r="B123" s="48" t="s">
        <v>408</v>
      </c>
      <c r="C123" s="49" t="s">
        <v>420</v>
      </c>
      <c r="D123" s="48" t="s">
        <v>424</v>
      </c>
      <c r="E123" s="44" t="s">
        <v>425</v>
      </c>
      <c r="F123" s="50" t="s">
        <v>30</v>
      </c>
      <c r="G123" s="45">
        <v>1.1</v>
      </c>
      <c r="H123" s="51"/>
      <c r="I123" s="51"/>
      <c r="J123" s="45">
        <v>1.1</v>
      </c>
      <c r="K123" s="50">
        <v>2019</v>
      </c>
      <c r="L123" s="50">
        <v>2019</v>
      </c>
      <c r="M123" s="50">
        <v>77</v>
      </c>
      <c r="N123" s="50">
        <v>38.5</v>
      </c>
      <c r="O123" s="50">
        <v>38.5</v>
      </c>
      <c r="P123" s="50" t="s">
        <v>31</v>
      </c>
      <c r="Q123" s="50" t="s">
        <v>426</v>
      </c>
      <c r="R123" s="53"/>
      <c r="S123" s="18"/>
    </row>
    <row r="124" ht="20.25" hidden="1" customHeight="1" spans="1:19">
      <c r="A124" s="47">
        <v>108</v>
      </c>
      <c r="B124" s="48" t="s">
        <v>408</v>
      </c>
      <c r="C124" s="49" t="s">
        <v>427</v>
      </c>
      <c r="D124" s="48" t="s">
        <v>428</v>
      </c>
      <c r="E124" s="44" t="s">
        <v>429</v>
      </c>
      <c r="F124" s="50" t="s">
        <v>30</v>
      </c>
      <c r="G124" s="45">
        <v>2.5</v>
      </c>
      <c r="H124" s="51"/>
      <c r="I124" s="51"/>
      <c r="J124" s="45">
        <v>2.5</v>
      </c>
      <c r="K124" s="50">
        <v>2019</v>
      </c>
      <c r="L124" s="50">
        <v>2019</v>
      </c>
      <c r="M124" s="50">
        <v>175</v>
      </c>
      <c r="N124" s="50">
        <v>87.5</v>
      </c>
      <c r="O124" s="50">
        <v>87.5</v>
      </c>
      <c r="P124" s="50" t="s">
        <v>31</v>
      </c>
      <c r="Q124" s="50" t="s">
        <v>430</v>
      </c>
      <c r="R124" s="53"/>
      <c r="S124" s="18"/>
    </row>
    <row r="125" ht="20.25" hidden="1" customHeight="1" spans="1:19">
      <c r="A125" s="47">
        <v>109</v>
      </c>
      <c r="B125" s="48" t="s">
        <v>408</v>
      </c>
      <c r="C125" s="49" t="s">
        <v>431</v>
      </c>
      <c r="D125" s="48" t="s">
        <v>432</v>
      </c>
      <c r="E125" s="44" t="s">
        <v>433</v>
      </c>
      <c r="F125" s="50" t="s">
        <v>30</v>
      </c>
      <c r="G125" s="45">
        <v>1</v>
      </c>
      <c r="H125" s="51"/>
      <c r="I125" s="51"/>
      <c r="J125" s="45">
        <v>1</v>
      </c>
      <c r="K125" s="50">
        <v>2019</v>
      </c>
      <c r="L125" s="50">
        <v>2019</v>
      </c>
      <c r="M125" s="50">
        <v>70</v>
      </c>
      <c r="N125" s="50">
        <v>35</v>
      </c>
      <c r="O125" s="50">
        <v>35</v>
      </c>
      <c r="P125" s="50" t="s">
        <v>31</v>
      </c>
      <c r="Q125" s="50" t="s">
        <v>434</v>
      </c>
      <c r="R125" s="53"/>
      <c r="S125" s="18"/>
    </row>
    <row r="126" ht="20.25" hidden="1" customHeight="1" spans="1:19">
      <c r="A126" s="47">
        <v>110</v>
      </c>
      <c r="B126" s="48" t="s">
        <v>408</v>
      </c>
      <c r="C126" s="49" t="s">
        <v>431</v>
      </c>
      <c r="D126" s="48" t="s">
        <v>435</v>
      </c>
      <c r="E126" s="44" t="s">
        <v>436</v>
      </c>
      <c r="F126" s="50" t="s">
        <v>30</v>
      </c>
      <c r="G126" s="45">
        <v>2</v>
      </c>
      <c r="H126" s="51"/>
      <c r="I126" s="51"/>
      <c r="J126" s="45">
        <v>2</v>
      </c>
      <c r="K126" s="50">
        <v>2019</v>
      </c>
      <c r="L126" s="50">
        <v>2019</v>
      </c>
      <c r="M126" s="50">
        <v>140</v>
      </c>
      <c r="N126" s="50">
        <v>70</v>
      </c>
      <c r="O126" s="50">
        <v>70</v>
      </c>
      <c r="P126" s="50" t="s">
        <v>31</v>
      </c>
      <c r="Q126" s="50" t="s">
        <v>437</v>
      </c>
      <c r="R126" s="53"/>
      <c r="S126" s="18"/>
    </row>
    <row r="127" ht="20.25" hidden="1" customHeight="1" spans="1:19">
      <c r="A127" s="47">
        <v>111</v>
      </c>
      <c r="B127" s="48" t="s">
        <v>408</v>
      </c>
      <c r="C127" s="49" t="s">
        <v>438</v>
      </c>
      <c r="D127" s="48" t="s">
        <v>439</v>
      </c>
      <c r="E127" s="44" t="s">
        <v>440</v>
      </c>
      <c r="F127" s="50" t="s">
        <v>30</v>
      </c>
      <c r="G127" s="45">
        <v>1</v>
      </c>
      <c r="H127" s="51"/>
      <c r="I127" s="51"/>
      <c r="J127" s="45">
        <v>1</v>
      </c>
      <c r="K127" s="50">
        <v>2019</v>
      </c>
      <c r="L127" s="50">
        <v>2019</v>
      </c>
      <c r="M127" s="50">
        <v>70</v>
      </c>
      <c r="N127" s="50">
        <v>35</v>
      </c>
      <c r="O127" s="50">
        <v>35</v>
      </c>
      <c r="P127" s="50" t="s">
        <v>31</v>
      </c>
      <c r="Q127" s="11" t="s">
        <v>441</v>
      </c>
      <c r="R127" s="53"/>
      <c r="S127" s="18"/>
    </row>
    <row r="128" ht="20.25" hidden="1" customHeight="1" spans="1:19">
      <c r="A128" s="47">
        <v>112</v>
      </c>
      <c r="B128" s="48" t="s">
        <v>408</v>
      </c>
      <c r="C128" s="49" t="s">
        <v>442</v>
      </c>
      <c r="D128" s="48" t="s">
        <v>443</v>
      </c>
      <c r="E128" s="44" t="s">
        <v>444</v>
      </c>
      <c r="F128" s="50" t="s">
        <v>30</v>
      </c>
      <c r="G128" s="45">
        <v>0.6</v>
      </c>
      <c r="H128" s="51"/>
      <c r="I128" s="51"/>
      <c r="J128" s="45">
        <v>0.6</v>
      </c>
      <c r="K128" s="50">
        <v>2019</v>
      </c>
      <c r="L128" s="50">
        <v>2019</v>
      </c>
      <c r="M128" s="50">
        <v>42</v>
      </c>
      <c r="N128" s="50">
        <v>21</v>
      </c>
      <c r="O128" s="50">
        <v>21</v>
      </c>
      <c r="P128" s="50" t="s">
        <v>31</v>
      </c>
      <c r="Q128" s="50" t="s">
        <v>445</v>
      </c>
      <c r="R128" s="53"/>
      <c r="S128" s="18"/>
    </row>
    <row r="129" ht="20.25" hidden="1" customHeight="1" spans="1:19">
      <c r="A129" s="47">
        <v>114</v>
      </c>
      <c r="B129" s="48" t="s">
        <v>408</v>
      </c>
      <c r="C129" s="49" t="s">
        <v>446</v>
      </c>
      <c r="D129" s="48" t="s">
        <v>447</v>
      </c>
      <c r="E129" s="44" t="s">
        <v>448</v>
      </c>
      <c r="F129" s="50" t="s">
        <v>30</v>
      </c>
      <c r="G129" s="45">
        <v>1.2</v>
      </c>
      <c r="H129" s="51"/>
      <c r="I129" s="51"/>
      <c r="J129" s="45">
        <v>1.2</v>
      </c>
      <c r="K129" s="50">
        <v>2019</v>
      </c>
      <c r="L129" s="50">
        <v>2019</v>
      </c>
      <c r="M129" s="50">
        <v>84</v>
      </c>
      <c r="N129" s="50">
        <v>42</v>
      </c>
      <c r="O129" s="50">
        <v>42</v>
      </c>
      <c r="P129" s="50" t="s">
        <v>31</v>
      </c>
      <c r="Q129" s="11" t="s">
        <v>449</v>
      </c>
      <c r="R129" s="53"/>
      <c r="S129" s="18"/>
    </row>
    <row r="130" ht="20.25" hidden="1" customHeight="1" spans="1:19">
      <c r="A130" s="47">
        <v>115</v>
      </c>
      <c r="B130" s="48" t="s">
        <v>408</v>
      </c>
      <c r="C130" s="49" t="s">
        <v>446</v>
      </c>
      <c r="D130" s="54" t="s">
        <v>450</v>
      </c>
      <c r="E130" s="44" t="s">
        <v>451</v>
      </c>
      <c r="F130" s="50" t="s">
        <v>30</v>
      </c>
      <c r="G130" s="45">
        <v>0.9</v>
      </c>
      <c r="H130" s="51"/>
      <c r="I130" s="51"/>
      <c r="J130" s="45">
        <v>0.9</v>
      </c>
      <c r="K130" s="50">
        <v>2019</v>
      </c>
      <c r="L130" s="50">
        <v>2019</v>
      </c>
      <c r="M130" s="50">
        <v>63</v>
      </c>
      <c r="N130" s="50">
        <v>31.5</v>
      </c>
      <c r="O130" s="50">
        <v>31.5</v>
      </c>
      <c r="P130" s="50" t="s">
        <v>31</v>
      </c>
      <c r="Q130" s="11" t="s">
        <v>452</v>
      </c>
      <c r="R130" s="53"/>
      <c r="S130" s="18"/>
    </row>
    <row r="131" ht="20.25" hidden="1" customHeight="1" spans="1:19">
      <c r="A131" s="38">
        <v>118</v>
      </c>
      <c r="B131" s="55" t="s">
        <v>408</v>
      </c>
      <c r="C131" s="49" t="s">
        <v>453</v>
      </c>
      <c r="D131" s="56" t="s">
        <v>454</v>
      </c>
      <c r="E131" s="44" t="s">
        <v>455</v>
      </c>
      <c r="F131" s="42" t="s">
        <v>30</v>
      </c>
      <c r="G131" s="45">
        <v>0.45</v>
      </c>
      <c r="H131" s="46"/>
      <c r="I131" s="46"/>
      <c r="J131" s="45">
        <v>0.45</v>
      </c>
      <c r="K131" s="42">
        <v>2019</v>
      </c>
      <c r="L131" s="42">
        <v>2019</v>
      </c>
      <c r="M131" s="42">
        <v>31.5</v>
      </c>
      <c r="N131" s="42">
        <v>15.75</v>
      </c>
      <c r="O131" s="42">
        <v>15.75</v>
      </c>
      <c r="P131" s="42" t="s">
        <v>31</v>
      </c>
      <c r="Q131" s="27" t="s">
        <v>456</v>
      </c>
      <c r="R131" s="61"/>
      <c r="S131" s="18"/>
    </row>
    <row r="132" ht="20.25" hidden="1" customHeight="1" spans="1:19">
      <c r="A132" s="38">
        <v>119</v>
      </c>
      <c r="B132" s="55" t="s">
        <v>408</v>
      </c>
      <c r="C132" s="49" t="s">
        <v>457</v>
      </c>
      <c r="D132" s="56" t="s">
        <v>458</v>
      </c>
      <c r="E132" s="44" t="s">
        <v>459</v>
      </c>
      <c r="F132" s="42" t="s">
        <v>30</v>
      </c>
      <c r="G132" s="45">
        <v>1.8</v>
      </c>
      <c r="H132" s="46"/>
      <c r="I132" s="46"/>
      <c r="J132" s="45">
        <v>1.8</v>
      </c>
      <c r="K132" s="42">
        <v>2019</v>
      </c>
      <c r="L132" s="42">
        <v>2019</v>
      </c>
      <c r="M132" s="42">
        <v>126</v>
      </c>
      <c r="N132" s="42">
        <v>63</v>
      </c>
      <c r="O132" s="42">
        <v>63</v>
      </c>
      <c r="P132" s="42" t="s">
        <v>31</v>
      </c>
      <c r="Q132" s="27" t="s">
        <v>460</v>
      </c>
      <c r="R132" s="61"/>
      <c r="S132" s="18"/>
    </row>
    <row r="133" ht="20.25" hidden="1" customHeight="1" spans="1:19">
      <c r="A133" s="38">
        <v>120</v>
      </c>
      <c r="B133" s="55" t="s">
        <v>408</v>
      </c>
      <c r="C133" s="49" t="s">
        <v>457</v>
      </c>
      <c r="D133" s="56" t="s">
        <v>461</v>
      </c>
      <c r="E133" s="44" t="s">
        <v>462</v>
      </c>
      <c r="F133" s="42" t="s">
        <v>30</v>
      </c>
      <c r="G133" s="45">
        <v>0.8</v>
      </c>
      <c r="H133" s="46"/>
      <c r="I133" s="46"/>
      <c r="J133" s="45">
        <v>0.8</v>
      </c>
      <c r="K133" s="42">
        <v>2019</v>
      </c>
      <c r="L133" s="42">
        <v>2019</v>
      </c>
      <c r="M133" s="42">
        <v>56</v>
      </c>
      <c r="N133" s="42">
        <v>28</v>
      </c>
      <c r="O133" s="42">
        <v>28</v>
      </c>
      <c r="P133" s="42" t="s">
        <v>31</v>
      </c>
      <c r="Q133" s="27" t="s">
        <v>463</v>
      </c>
      <c r="R133" s="61"/>
      <c r="S133" s="18"/>
    </row>
    <row r="134" ht="20.25" hidden="1" customHeight="1" spans="1:19">
      <c r="A134" s="38">
        <v>121</v>
      </c>
      <c r="B134" s="55" t="s">
        <v>408</v>
      </c>
      <c r="C134" s="49" t="s">
        <v>464</v>
      </c>
      <c r="D134" s="56" t="s">
        <v>465</v>
      </c>
      <c r="E134" s="44" t="s">
        <v>466</v>
      </c>
      <c r="F134" s="42" t="s">
        <v>30</v>
      </c>
      <c r="G134" s="44">
        <v>0.5</v>
      </c>
      <c r="H134" s="46"/>
      <c r="I134" s="46"/>
      <c r="J134" s="44">
        <v>0.5</v>
      </c>
      <c r="K134" s="42">
        <v>2019</v>
      </c>
      <c r="L134" s="42">
        <v>2019</v>
      </c>
      <c r="M134" s="42">
        <v>35</v>
      </c>
      <c r="N134" s="42">
        <v>17.5</v>
      </c>
      <c r="O134" s="42">
        <v>17.5</v>
      </c>
      <c r="P134" s="42" t="s">
        <v>31</v>
      </c>
      <c r="Q134" s="27" t="s">
        <v>467</v>
      </c>
      <c r="R134" s="61"/>
      <c r="S134" s="18"/>
    </row>
    <row r="135" ht="20.25" hidden="1" customHeight="1" spans="1:19">
      <c r="A135" s="38">
        <v>122</v>
      </c>
      <c r="B135" s="55" t="s">
        <v>408</v>
      </c>
      <c r="C135" s="49" t="s">
        <v>464</v>
      </c>
      <c r="D135" s="56" t="s">
        <v>468</v>
      </c>
      <c r="E135" s="44" t="s">
        <v>469</v>
      </c>
      <c r="F135" s="42" t="s">
        <v>30</v>
      </c>
      <c r="G135" s="44">
        <v>1.2</v>
      </c>
      <c r="H135" s="46"/>
      <c r="I135" s="46"/>
      <c r="J135" s="44">
        <v>1.2</v>
      </c>
      <c r="K135" s="42">
        <v>2019</v>
      </c>
      <c r="L135" s="42">
        <v>2019</v>
      </c>
      <c r="M135" s="42">
        <v>84</v>
      </c>
      <c r="N135" s="42">
        <v>42</v>
      </c>
      <c r="O135" s="42">
        <v>42</v>
      </c>
      <c r="P135" s="42" t="s">
        <v>31</v>
      </c>
      <c r="Q135" s="27" t="s">
        <v>470</v>
      </c>
      <c r="R135" s="61"/>
      <c r="S135" s="18"/>
    </row>
    <row r="136" ht="20.25" hidden="1" customHeight="1" spans="1:19">
      <c r="A136" s="38">
        <v>123</v>
      </c>
      <c r="B136" s="55" t="s">
        <v>408</v>
      </c>
      <c r="C136" s="49" t="s">
        <v>409</v>
      </c>
      <c r="D136" s="56" t="s">
        <v>471</v>
      </c>
      <c r="E136" s="44" t="s">
        <v>472</v>
      </c>
      <c r="F136" s="42" t="s">
        <v>30</v>
      </c>
      <c r="G136" s="45">
        <v>0.7</v>
      </c>
      <c r="H136" s="46"/>
      <c r="I136" s="46"/>
      <c r="J136" s="45">
        <v>0.7</v>
      </c>
      <c r="K136" s="42">
        <v>2019</v>
      </c>
      <c r="L136" s="42">
        <v>2019</v>
      </c>
      <c r="M136" s="42">
        <v>49</v>
      </c>
      <c r="N136" s="42">
        <v>24.5</v>
      </c>
      <c r="O136" s="42">
        <v>24.5</v>
      </c>
      <c r="P136" s="42" t="s">
        <v>31</v>
      </c>
      <c r="Q136" s="27" t="s">
        <v>473</v>
      </c>
      <c r="R136" s="61"/>
      <c r="S136" s="18"/>
    </row>
    <row r="137" ht="20.25" hidden="1" customHeight="1" spans="1:19">
      <c r="A137" s="38">
        <v>124</v>
      </c>
      <c r="B137" s="55" t="s">
        <v>408</v>
      </c>
      <c r="C137" s="49" t="s">
        <v>420</v>
      </c>
      <c r="D137" s="56" t="s">
        <v>474</v>
      </c>
      <c r="E137" s="44" t="s">
        <v>475</v>
      </c>
      <c r="F137" s="42" t="s">
        <v>30</v>
      </c>
      <c r="G137" s="45">
        <v>1.8</v>
      </c>
      <c r="H137" s="46"/>
      <c r="I137" s="46"/>
      <c r="J137" s="45">
        <v>1.8</v>
      </c>
      <c r="K137" s="42">
        <v>2019</v>
      </c>
      <c r="L137" s="42">
        <v>2019</v>
      </c>
      <c r="M137" s="42">
        <v>126</v>
      </c>
      <c r="N137" s="42">
        <v>63</v>
      </c>
      <c r="O137" s="42">
        <v>63</v>
      </c>
      <c r="P137" s="42" t="s">
        <v>31</v>
      </c>
      <c r="Q137" s="27" t="s">
        <v>476</v>
      </c>
      <c r="R137" s="61"/>
      <c r="S137" s="18"/>
    </row>
    <row r="138" ht="20.25" hidden="1" customHeight="1" spans="1:19">
      <c r="A138" s="38">
        <v>125</v>
      </c>
      <c r="B138" s="55" t="s">
        <v>408</v>
      </c>
      <c r="C138" s="49" t="s">
        <v>453</v>
      </c>
      <c r="D138" s="57" t="s">
        <v>477</v>
      </c>
      <c r="E138" s="44" t="s">
        <v>478</v>
      </c>
      <c r="F138" s="42" t="s">
        <v>30</v>
      </c>
      <c r="G138" s="44">
        <v>0.9</v>
      </c>
      <c r="H138" s="46"/>
      <c r="I138" s="46"/>
      <c r="J138" s="44">
        <v>0.9</v>
      </c>
      <c r="K138" s="42">
        <v>2019</v>
      </c>
      <c r="L138" s="42">
        <v>2019</v>
      </c>
      <c r="M138" s="42">
        <v>63</v>
      </c>
      <c r="N138" s="42">
        <v>31.5</v>
      </c>
      <c r="O138" s="42">
        <v>31.5</v>
      </c>
      <c r="P138" s="42" t="s">
        <v>31</v>
      </c>
      <c r="Q138" s="27" t="s">
        <v>479</v>
      </c>
      <c r="R138" s="61"/>
      <c r="S138" s="18"/>
    </row>
    <row r="139" ht="20.25" hidden="1" customHeight="1" spans="1:19">
      <c r="A139" s="38">
        <v>126</v>
      </c>
      <c r="B139" s="55" t="s">
        <v>408</v>
      </c>
      <c r="C139" s="49" t="s">
        <v>480</v>
      </c>
      <c r="D139" s="57" t="s">
        <v>481</v>
      </c>
      <c r="E139" s="44" t="s">
        <v>482</v>
      </c>
      <c r="F139" s="42" t="s">
        <v>30</v>
      </c>
      <c r="G139" s="44">
        <v>0.7</v>
      </c>
      <c r="H139" s="46"/>
      <c r="I139" s="46"/>
      <c r="J139" s="44">
        <v>0.7</v>
      </c>
      <c r="K139" s="42">
        <v>2019</v>
      </c>
      <c r="L139" s="42">
        <v>2019</v>
      </c>
      <c r="M139" s="42">
        <v>49</v>
      </c>
      <c r="N139" s="42">
        <v>24.5</v>
      </c>
      <c r="O139" s="42">
        <v>24.5</v>
      </c>
      <c r="P139" s="42" t="s">
        <v>31</v>
      </c>
      <c r="Q139" s="27" t="s">
        <v>483</v>
      </c>
      <c r="R139" s="61"/>
      <c r="S139" s="18"/>
    </row>
    <row r="140" s="18" customFormat="1" ht="20.25" hidden="1" customHeight="1" spans="1:18">
      <c r="A140" s="58">
        <v>127</v>
      </c>
      <c r="B140" s="50" t="s">
        <v>408</v>
      </c>
      <c r="C140" s="44" t="s">
        <v>446</v>
      </c>
      <c r="D140" s="59" t="s">
        <v>484</v>
      </c>
      <c r="E140" s="44" t="s">
        <v>485</v>
      </c>
      <c r="F140" s="50" t="s">
        <v>30</v>
      </c>
      <c r="G140" s="44">
        <v>1.4</v>
      </c>
      <c r="H140" s="51"/>
      <c r="I140" s="51"/>
      <c r="J140" s="44">
        <v>1.4</v>
      </c>
      <c r="K140" s="50">
        <v>2019</v>
      </c>
      <c r="L140" s="50">
        <v>2019</v>
      </c>
      <c r="M140" s="50">
        <v>98.5</v>
      </c>
      <c r="N140" s="50">
        <v>49.25</v>
      </c>
      <c r="O140" s="50">
        <v>49.25</v>
      </c>
      <c r="P140" s="50" t="s">
        <v>31</v>
      </c>
      <c r="Q140" s="11" t="s">
        <v>486</v>
      </c>
      <c r="R140" s="51"/>
    </row>
    <row r="141" s="18" customFormat="1" ht="20.25" hidden="1" customHeight="1" spans="1:18">
      <c r="A141" s="58">
        <v>128</v>
      </c>
      <c r="B141" s="50" t="s">
        <v>408</v>
      </c>
      <c r="C141" s="44" t="s">
        <v>487</v>
      </c>
      <c r="D141" s="59" t="s">
        <v>488</v>
      </c>
      <c r="E141" s="44" t="s">
        <v>489</v>
      </c>
      <c r="F141" s="50" t="s">
        <v>30</v>
      </c>
      <c r="G141" s="44">
        <v>2.3</v>
      </c>
      <c r="H141" s="51"/>
      <c r="I141" s="51"/>
      <c r="J141" s="44">
        <v>2.3</v>
      </c>
      <c r="K141" s="50">
        <v>2020</v>
      </c>
      <c r="L141" s="50">
        <v>2020</v>
      </c>
      <c r="M141" s="50">
        <v>160</v>
      </c>
      <c r="N141" s="50">
        <v>80</v>
      </c>
      <c r="O141" s="50">
        <v>80</v>
      </c>
      <c r="P141" s="50" t="s">
        <v>31</v>
      </c>
      <c r="Q141" s="44" t="s">
        <v>490</v>
      </c>
      <c r="R141" s="51"/>
    </row>
    <row r="142" s="18" customFormat="1" ht="20.25" hidden="1" customHeight="1" spans="1:18">
      <c r="A142" s="58">
        <v>129</v>
      </c>
      <c r="B142" s="50" t="s">
        <v>408</v>
      </c>
      <c r="C142" s="44" t="s">
        <v>491</v>
      </c>
      <c r="D142" s="59" t="s">
        <v>492</v>
      </c>
      <c r="E142" s="44" t="s">
        <v>493</v>
      </c>
      <c r="F142" s="50" t="s">
        <v>30</v>
      </c>
      <c r="G142" s="44">
        <v>2</v>
      </c>
      <c r="H142" s="51"/>
      <c r="I142" s="51"/>
      <c r="J142" s="44">
        <v>2</v>
      </c>
      <c r="K142" s="50">
        <v>2020</v>
      </c>
      <c r="L142" s="50">
        <v>2020</v>
      </c>
      <c r="M142" s="50">
        <v>140</v>
      </c>
      <c r="N142" s="50">
        <v>70</v>
      </c>
      <c r="O142" s="50">
        <v>70</v>
      </c>
      <c r="P142" s="50" t="s">
        <v>31</v>
      </c>
      <c r="Q142" s="44" t="s">
        <v>494</v>
      </c>
      <c r="R142" s="51"/>
    </row>
    <row r="143" s="18" customFormat="1" ht="20.25" hidden="1" customHeight="1" spans="1:18">
      <c r="A143" s="58">
        <v>130</v>
      </c>
      <c r="B143" s="50" t="s">
        <v>408</v>
      </c>
      <c r="C143" s="44" t="s">
        <v>495</v>
      </c>
      <c r="D143" s="59" t="s">
        <v>496</v>
      </c>
      <c r="E143" s="44" t="s">
        <v>497</v>
      </c>
      <c r="F143" s="50" t="s">
        <v>30</v>
      </c>
      <c r="G143" s="44">
        <v>1</v>
      </c>
      <c r="H143" s="51"/>
      <c r="I143" s="51"/>
      <c r="J143" s="44">
        <v>1</v>
      </c>
      <c r="K143" s="50">
        <v>2020</v>
      </c>
      <c r="L143" s="50">
        <v>2020</v>
      </c>
      <c r="M143" s="50">
        <v>70</v>
      </c>
      <c r="N143" s="50">
        <v>35</v>
      </c>
      <c r="O143" s="50">
        <v>35</v>
      </c>
      <c r="P143" s="50" t="s">
        <v>31</v>
      </c>
      <c r="Q143" s="44" t="s">
        <v>498</v>
      </c>
      <c r="R143" s="51"/>
    </row>
    <row r="144" hidden="1" spans="1:19">
      <c r="A144" s="47">
        <v>131</v>
      </c>
      <c r="B144" s="50" t="s">
        <v>408</v>
      </c>
      <c r="C144" s="44" t="s">
        <v>487</v>
      </c>
      <c r="D144" s="11" t="s">
        <v>499</v>
      </c>
      <c r="E144" s="44" t="s">
        <v>500</v>
      </c>
      <c r="F144" s="50" t="s">
        <v>30</v>
      </c>
      <c r="G144" s="60">
        <v>2.4</v>
      </c>
      <c r="H144" s="51"/>
      <c r="I144" s="51"/>
      <c r="J144" s="60">
        <v>2.4</v>
      </c>
      <c r="K144" s="50">
        <v>2019</v>
      </c>
      <c r="L144" s="50">
        <v>2019</v>
      </c>
      <c r="M144" s="50">
        <v>168</v>
      </c>
      <c r="N144" s="50">
        <v>84</v>
      </c>
      <c r="O144" s="50">
        <v>84</v>
      </c>
      <c r="P144" s="50" t="s">
        <v>31</v>
      </c>
      <c r="Q144" s="11" t="s">
        <v>501</v>
      </c>
      <c r="R144" s="51"/>
      <c r="S144" s="18"/>
    </row>
  </sheetData>
  <autoFilter ref="A5:S144">
    <filterColumn colId="1">
      <customFilters>
        <customFilter operator="equal" val="洛宁县"/>
        <customFilter operator="equal" val="洛宁县小计"/>
      </customFilters>
    </filterColumn>
    <extLst/>
  </autoFilter>
  <mergeCells count="12">
    <mergeCell ref="A1:B1"/>
    <mergeCell ref="A2:R2"/>
    <mergeCell ref="A3:C3"/>
    <mergeCell ref="G3:J3"/>
    <mergeCell ref="K3:L3"/>
    <mergeCell ref="M3:O3"/>
    <mergeCell ref="D3:D4"/>
    <mergeCell ref="E3:E4"/>
    <mergeCell ref="F3:F4"/>
    <mergeCell ref="P3:P4"/>
    <mergeCell ref="Q3:Q4"/>
    <mergeCell ref="R3:R4"/>
  </mergeCells>
  <printOptions horizontalCentered="1"/>
  <pageMargins left="0.748031496062992" right="0.748031496062992" top="0.984251968503937" bottom="0.984251968503937" header="0.511811023622047" footer="0.511811023622047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workbookViewId="0">
      <selection activeCell="N18" sqref="N18"/>
    </sheetView>
  </sheetViews>
  <sheetFormatPr defaultColWidth="8.87962962962963" defaultRowHeight="13.8"/>
  <cols>
    <col min="1" max="1" width="5.12962962962963" customWidth="1"/>
    <col min="2" max="2" width="11.1296296296296" customWidth="1"/>
    <col min="3" max="3" width="8.37962962962963" customWidth="1"/>
    <col min="4" max="4" width="10.1296296296296" customWidth="1"/>
    <col min="5" max="5" width="22.6296296296296" customWidth="1"/>
    <col min="6" max="6" width="6.75" customWidth="1"/>
    <col min="7" max="7" width="6.62962962962963" customWidth="1"/>
    <col min="8" max="8" width="5.5" customWidth="1"/>
    <col min="9" max="9" width="6.12962962962963" customWidth="1"/>
    <col min="10" max="10" width="6.62962962962963" customWidth="1"/>
    <col min="11" max="12" width="7.12962962962963" customWidth="1"/>
    <col min="14" max="14" width="7.12962962962963" customWidth="1"/>
    <col min="15" max="15" width="6.87962962962963" customWidth="1"/>
    <col min="17" max="17" width="13.3796296296296" customWidth="1"/>
  </cols>
  <sheetData>
    <row r="1" ht="17.4" spans="1:2">
      <c r="A1" s="2" t="s">
        <v>502</v>
      </c>
      <c r="B1" s="2"/>
    </row>
    <row r="2" s="1" customFormat="1" ht="22.2" spans="1:18">
      <c r="A2" s="3" t="s">
        <v>503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="1" customFormat="1" ht="21" customHeight="1" spans="1:18">
      <c r="A3" s="5" t="s">
        <v>2</v>
      </c>
      <c r="B3" s="6"/>
      <c r="C3" s="6"/>
      <c r="D3" s="6" t="s">
        <v>3</v>
      </c>
      <c r="E3" s="7" t="s">
        <v>4</v>
      </c>
      <c r="F3" s="6" t="s">
        <v>5</v>
      </c>
      <c r="G3" s="6" t="s">
        <v>6</v>
      </c>
      <c r="H3" s="6"/>
      <c r="I3" s="6"/>
      <c r="J3" s="6"/>
      <c r="K3" s="6" t="s">
        <v>7</v>
      </c>
      <c r="L3" s="6"/>
      <c r="M3" s="6" t="s">
        <v>8</v>
      </c>
      <c r="N3" s="6"/>
      <c r="O3" s="6"/>
      <c r="P3" s="6" t="s">
        <v>9</v>
      </c>
      <c r="Q3" s="6" t="s">
        <v>10</v>
      </c>
      <c r="R3" s="15" t="s">
        <v>11</v>
      </c>
    </row>
    <row r="4" s="1" customFormat="1" ht="21" customHeight="1" spans="1:18">
      <c r="A4" s="5" t="s">
        <v>12</v>
      </c>
      <c r="B4" s="6" t="s">
        <v>13</v>
      </c>
      <c r="C4" s="6" t="s">
        <v>14</v>
      </c>
      <c r="D4" s="6"/>
      <c r="E4" s="7"/>
      <c r="F4" s="6"/>
      <c r="G4" s="6" t="s">
        <v>15</v>
      </c>
      <c r="H4" s="6" t="s">
        <v>16</v>
      </c>
      <c r="I4" s="6" t="s">
        <v>17</v>
      </c>
      <c r="J4" s="6" t="s">
        <v>18</v>
      </c>
      <c r="K4" s="6" t="s">
        <v>19</v>
      </c>
      <c r="L4" s="6" t="s">
        <v>20</v>
      </c>
      <c r="M4" s="6" t="s">
        <v>21</v>
      </c>
      <c r="N4" s="6" t="s">
        <v>22</v>
      </c>
      <c r="O4" s="6" t="s">
        <v>23</v>
      </c>
      <c r="P4" s="6"/>
      <c r="Q4" s="6"/>
      <c r="R4" s="15"/>
    </row>
    <row r="5" s="1" customFormat="1" ht="21" customHeight="1" spans="1:18">
      <c r="A5" s="5"/>
      <c r="B5" s="8" t="s">
        <v>24</v>
      </c>
      <c r="C5" s="6"/>
      <c r="D5" s="6"/>
      <c r="E5" s="7"/>
      <c r="F5" s="6"/>
      <c r="G5" s="8">
        <f>G6+G9+G11</f>
        <v>12.3</v>
      </c>
      <c r="H5" s="8">
        <f t="shared" ref="H5:O5" si="0">H6+H9+H11</f>
        <v>7.66</v>
      </c>
      <c r="I5" s="8">
        <f t="shared" si="0"/>
        <v>4.64</v>
      </c>
      <c r="J5" s="8"/>
      <c r="K5" s="8"/>
      <c r="L5" s="8"/>
      <c r="M5" s="8">
        <f t="shared" si="0"/>
        <v>4929</v>
      </c>
      <c r="N5" s="8">
        <f t="shared" si="0"/>
        <v>983.8</v>
      </c>
      <c r="O5" s="8">
        <f t="shared" si="0"/>
        <v>3945.2</v>
      </c>
      <c r="P5" s="6"/>
      <c r="Q5" s="6"/>
      <c r="R5" s="15"/>
    </row>
    <row r="6" ht="21" customHeight="1" spans="1:18">
      <c r="A6" s="9"/>
      <c r="B6" s="10" t="s">
        <v>311</v>
      </c>
      <c r="C6" s="10"/>
      <c r="D6" s="10"/>
      <c r="E6" s="10"/>
      <c r="F6" s="10"/>
      <c r="G6" s="10">
        <v>6.86</v>
      </c>
      <c r="H6" s="10">
        <v>3.36</v>
      </c>
      <c r="I6" s="10">
        <v>3.5</v>
      </c>
      <c r="J6" s="10"/>
      <c r="K6" s="10"/>
      <c r="L6" s="10"/>
      <c r="M6" s="10">
        <v>3438</v>
      </c>
      <c r="N6" s="10">
        <v>548.8</v>
      </c>
      <c r="O6" s="10">
        <v>2889.2</v>
      </c>
      <c r="P6" s="11"/>
      <c r="Q6" s="11"/>
      <c r="R6" s="16"/>
    </row>
    <row r="7" ht="21" customHeight="1" spans="1:18">
      <c r="A7" s="9">
        <v>1</v>
      </c>
      <c r="B7" s="11" t="s">
        <v>312</v>
      </c>
      <c r="C7" s="11" t="s">
        <v>347</v>
      </c>
      <c r="D7" s="11" t="s">
        <v>504</v>
      </c>
      <c r="E7" s="11" t="s">
        <v>505</v>
      </c>
      <c r="F7" s="11" t="s">
        <v>30</v>
      </c>
      <c r="G7" s="11">
        <v>3.5</v>
      </c>
      <c r="H7" s="11"/>
      <c r="I7" s="11">
        <v>3.5</v>
      </c>
      <c r="J7" s="11"/>
      <c r="K7" s="11">
        <v>2019</v>
      </c>
      <c r="L7" s="11">
        <v>2019</v>
      </c>
      <c r="M7" s="11">
        <v>1838</v>
      </c>
      <c r="N7" s="11">
        <v>280</v>
      </c>
      <c r="O7" s="11">
        <v>1558</v>
      </c>
      <c r="P7" s="11" t="s">
        <v>31</v>
      </c>
      <c r="Q7" s="11" t="s">
        <v>347</v>
      </c>
      <c r="R7" s="16"/>
    </row>
    <row r="8" ht="21" customHeight="1" spans="1:18">
      <c r="A8" s="9">
        <v>2</v>
      </c>
      <c r="B8" s="11" t="s">
        <v>312</v>
      </c>
      <c r="C8" s="11" t="s">
        <v>354</v>
      </c>
      <c r="D8" s="11" t="s">
        <v>506</v>
      </c>
      <c r="E8" s="11" t="s">
        <v>507</v>
      </c>
      <c r="F8" s="11" t="s">
        <v>30</v>
      </c>
      <c r="G8" s="11">
        <v>3.36</v>
      </c>
      <c r="H8" s="11">
        <v>3.36</v>
      </c>
      <c r="I8" s="11"/>
      <c r="J8" s="11"/>
      <c r="K8" s="11">
        <v>2020</v>
      </c>
      <c r="L8" s="11">
        <v>2020</v>
      </c>
      <c r="M8" s="11">
        <v>1600</v>
      </c>
      <c r="N8" s="11">
        <v>268.8</v>
      </c>
      <c r="O8" s="11">
        <v>1331.2</v>
      </c>
      <c r="P8" s="11" t="s">
        <v>31</v>
      </c>
      <c r="Q8" s="11" t="s">
        <v>354</v>
      </c>
      <c r="R8" s="16"/>
    </row>
    <row r="9" s="1" customFormat="1" ht="21" customHeight="1" spans="1:18">
      <c r="A9" s="5"/>
      <c r="B9" s="8" t="s">
        <v>508</v>
      </c>
      <c r="C9" s="6"/>
      <c r="D9" s="6"/>
      <c r="E9" s="7"/>
      <c r="F9" s="6"/>
      <c r="G9" s="10">
        <f>G10</f>
        <v>1.14</v>
      </c>
      <c r="H9" s="10"/>
      <c r="I9" s="10">
        <f t="shared" ref="I9:N9" si="1">I10</f>
        <v>1.14</v>
      </c>
      <c r="J9" s="10"/>
      <c r="K9" s="10"/>
      <c r="L9" s="10"/>
      <c r="M9" s="10">
        <f t="shared" si="1"/>
        <v>760</v>
      </c>
      <c r="N9" s="10">
        <f t="shared" si="1"/>
        <v>91</v>
      </c>
      <c r="O9" s="10">
        <f>M9-N9</f>
        <v>669</v>
      </c>
      <c r="P9" s="6"/>
      <c r="Q9" s="6"/>
      <c r="R9" s="15"/>
    </row>
    <row r="10" s="1" customFormat="1" ht="21" customHeight="1" spans="1:18">
      <c r="A10" s="5">
        <v>3</v>
      </c>
      <c r="B10" s="12" t="s">
        <v>509</v>
      </c>
      <c r="C10" s="12" t="s">
        <v>510</v>
      </c>
      <c r="D10" s="12" t="s">
        <v>511</v>
      </c>
      <c r="E10" s="12" t="s">
        <v>512</v>
      </c>
      <c r="F10" s="12" t="s">
        <v>30</v>
      </c>
      <c r="G10" s="12">
        <v>1.14</v>
      </c>
      <c r="H10" s="12"/>
      <c r="I10" s="12">
        <v>1.14</v>
      </c>
      <c r="J10" s="12"/>
      <c r="K10" s="12">
        <v>2019</v>
      </c>
      <c r="L10" s="12">
        <v>2020</v>
      </c>
      <c r="M10" s="12">
        <v>760</v>
      </c>
      <c r="N10" s="12">
        <v>91</v>
      </c>
      <c r="O10" s="12">
        <f>M10-N10</f>
        <v>669</v>
      </c>
      <c r="P10" s="12" t="s">
        <v>31</v>
      </c>
      <c r="Q10" s="12" t="s">
        <v>513</v>
      </c>
      <c r="R10" s="15"/>
    </row>
    <row r="11" s="1" customFormat="1" ht="21" customHeight="1" spans="1:18">
      <c r="A11" s="5"/>
      <c r="B11" s="8" t="s">
        <v>358</v>
      </c>
      <c r="C11" s="6"/>
      <c r="D11" s="6"/>
      <c r="E11" s="7"/>
      <c r="F11" s="6"/>
      <c r="G11" s="10">
        <f>SUM(G12:G13)</f>
        <v>4.3</v>
      </c>
      <c r="H11" s="10">
        <f t="shared" ref="H11:O11" si="2">SUM(H12:H13)</f>
        <v>4.3</v>
      </c>
      <c r="I11" s="10"/>
      <c r="J11" s="10"/>
      <c r="K11" s="10"/>
      <c r="L11" s="10"/>
      <c r="M11" s="10">
        <f t="shared" si="2"/>
        <v>731</v>
      </c>
      <c r="N11" s="10">
        <f t="shared" si="2"/>
        <v>344</v>
      </c>
      <c r="O11" s="10">
        <f t="shared" si="2"/>
        <v>387</v>
      </c>
      <c r="P11" s="6"/>
      <c r="Q11" s="6"/>
      <c r="R11" s="15"/>
    </row>
    <row r="12" s="1" customFormat="1" ht="21" customHeight="1" spans="1:18">
      <c r="A12" s="5">
        <v>4</v>
      </c>
      <c r="B12" s="11" t="s">
        <v>359</v>
      </c>
      <c r="C12" s="6" t="s">
        <v>368</v>
      </c>
      <c r="D12" s="6" t="s">
        <v>514</v>
      </c>
      <c r="E12" s="7" t="s">
        <v>515</v>
      </c>
      <c r="F12" s="11" t="s">
        <v>30</v>
      </c>
      <c r="G12" s="6">
        <v>1.2</v>
      </c>
      <c r="H12" s="6">
        <v>1.2</v>
      </c>
      <c r="I12" s="6"/>
      <c r="J12" s="6" t="s">
        <v>516</v>
      </c>
      <c r="K12" s="6">
        <v>2019</v>
      </c>
      <c r="L12" s="6">
        <v>2020</v>
      </c>
      <c r="M12" s="6">
        <v>218</v>
      </c>
      <c r="N12" s="6">
        <v>96</v>
      </c>
      <c r="O12" s="6">
        <v>122</v>
      </c>
      <c r="P12" s="6" t="s">
        <v>31</v>
      </c>
      <c r="Q12" s="6" t="s">
        <v>368</v>
      </c>
      <c r="R12" s="15"/>
    </row>
    <row r="13" s="1" customFormat="1" ht="27" customHeight="1" spans="1:18">
      <c r="A13" s="5">
        <v>5</v>
      </c>
      <c r="B13" s="11" t="s">
        <v>359</v>
      </c>
      <c r="C13" s="6" t="s">
        <v>517</v>
      </c>
      <c r="D13" s="6" t="s">
        <v>518</v>
      </c>
      <c r="E13" s="7" t="s">
        <v>519</v>
      </c>
      <c r="F13" s="11" t="s">
        <v>30</v>
      </c>
      <c r="G13" s="6">
        <v>3.1</v>
      </c>
      <c r="H13" s="6">
        <v>3.1</v>
      </c>
      <c r="I13" s="6"/>
      <c r="J13" s="6"/>
      <c r="K13" s="6">
        <v>2019</v>
      </c>
      <c r="L13" s="6">
        <v>2020</v>
      </c>
      <c r="M13" s="6">
        <v>513</v>
      </c>
      <c r="N13" s="6">
        <v>248</v>
      </c>
      <c r="O13" s="6">
        <v>265</v>
      </c>
      <c r="P13" s="6" t="s">
        <v>31</v>
      </c>
      <c r="Q13" s="6" t="s">
        <v>520</v>
      </c>
      <c r="R13" s="15"/>
    </row>
    <row r="15" ht="14.4" spans="1:19">
      <c r="A15" s="13" t="s">
        <v>521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7"/>
    </row>
  </sheetData>
  <mergeCells count="13">
    <mergeCell ref="A1:B1"/>
    <mergeCell ref="A2:R2"/>
    <mergeCell ref="A3:C3"/>
    <mergeCell ref="G3:J3"/>
    <mergeCell ref="K3:L3"/>
    <mergeCell ref="M3:O3"/>
    <mergeCell ref="A15:R15"/>
    <mergeCell ref="D3:D4"/>
    <mergeCell ref="E3:E4"/>
    <mergeCell ref="F3:F4"/>
    <mergeCell ref="P3:P4"/>
    <mergeCell ref="Q3:Q4"/>
    <mergeCell ref="R3:R4"/>
  </mergeCells>
  <pageMargins left="0.75" right="0.75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一般债资金畅返不畅</vt:lpstr>
      <vt:lpstr>一般债资金县乡道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张海</cp:lastModifiedBy>
  <dcterms:created xsi:type="dcterms:W3CDTF">2018-10-19T05:15:00Z</dcterms:created>
  <cp:lastPrinted>2020-01-08T08:04:00Z</cp:lastPrinted>
  <dcterms:modified xsi:type="dcterms:W3CDTF">2020-01-15T03:03:02Z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cbeec037-0e1b-4905-864e-38fe98ad133a</vt:lpwstr>
  </property>
  <property fmtid="{D5CDD505-2E9C-101B-9397-08002B2CF9AE}" pid="3" name="KSOProductBuildVer">
    <vt:lpwstr>2052-11.1.0.9339</vt:lpwstr>
  </property>
</Properties>
</file>